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J:\Third Level Issues\Circulars\Previous Pay Circulars\2025\2. 2025 August Increase\1. Drafts and Prep Work\"/>
    </mc:Choice>
  </mc:AlternateContent>
  <xr:revisionPtr revIDLastSave="0" documentId="13_ncr:1_{F36CD275-CB0A-4D5E-9329-6C7DC73A9073}" xr6:coauthVersionLast="47" xr6:coauthVersionMax="47" xr10:uidLastSave="{00000000-0000-0000-0000-000000000000}"/>
  <bookViews>
    <workbookView xWindow="-120" yWindow="-120" windowWidth="29040" windowHeight="15840" tabRatio="722" xr2:uid="{00000000-000D-0000-FFFF-FFFF00000000}"/>
  </bookViews>
  <sheets>
    <sheet name="Table of Contents" sheetId="28" r:id="rId1"/>
    <sheet name="CTKR-ATTND outside DN" sheetId="15" r:id="rId2"/>
    <sheet name="Full time models" sheetId="6" r:id="rId3"/>
    <sheet name="Academics" sheetId="1" r:id="rId4"/>
    <sheet name="Grades 3-7" sheetId="2" r:id="rId5"/>
    <sheet name="Senior Grades" sheetId="4" r:id="rId6"/>
    <sheet name="Mtce Super Cork" sheetId="10" r:id="rId7"/>
    <sheet name="Crafts" sheetId="16" r:id="rId8"/>
    <sheet name="Higher order attds" sheetId="9" r:id="rId9"/>
    <sheet name="SIPTU Techs" sheetId="31" r:id="rId10"/>
    <sheet name="UNITE Techs" sheetId="20" r:id="rId11"/>
    <sheet name="Non 2.5% Techs" sheetId="32" r:id="rId12"/>
    <sheet name="Cr.Assts" sheetId="3" r:id="rId13"/>
    <sheet name="Tech Assts" sheetId="21" r:id="rId14"/>
    <sheet name="DN GOs&amp; DIT" sheetId="14" r:id="rId15"/>
    <sheet name=" Lab Asst DIT" sheetId="19" r:id="rId16"/>
    <sheet name="DIT Library Staff" sheetId="12" r:id="rId17"/>
    <sheet name="Officer &amp; Mgmt Grades" sheetId="7" r:id="rId18"/>
    <sheet name="Student Counsellors" sheetId="11" r:id="rId19"/>
    <sheet name="Nurses" sheetId="8" r:id="rId20"/>
    <sheet name="Librarian &amp; Careers Off" sheetId="18" r:id="rId21"/>
    <sheet name="MIC" sheetId="23" r:id="rId22"/>
    <sheet name="MIC Grossed Up" sheetId="30" r:id="rId23"/>
    <sheet name="Cathal Brugha Street " sheetId="22" r:id="rId24"/>
    <sheet name="Killybegs" sheetId="24" r:id="rId25"/>
    <sheet name="NCAD" sheetId="25" r:id="rId26"/>
    <sheet name="St Angelas" sheetId="26" r:id="rId27"/>
    <sheet name="TRBDI" sheetId="27" r:id="rId28"/>
  </sheets>
  <definedNames>
    <definedName name="_xlnm.Print_Area" localSheetId="3">Academics!#REF!</definedName>
    <definedName name="_xlnm.Print_Area" localSheetId="12">'Cr.Assts'!$A$1:$A$22</definedName>
    <definedName name="_xlnm.Print_Area" localSheetId="1">'CTKR-ATTND outside DN'!$A$1:$A$210</definedName>
    <definedName name="_xlnm.Print_Area" localSheetId="16">'DIT Library Staff'!$A$1:$A$23</definedName>
    <definedName name="_xlnm.Print_Area" localSheetId="2">'Full time models'!$A$1:$A$8</definedName>
    <definedName name="_xlnm.Print_Area" localSheetId="4">'Grades 3-7'!$A$1:$A$57</definedName>
    <definedName name="_xlnm.Print_Area" localSheetId="8">'Higher order attds'!$A$1:$A$41</definedName>
    <definedName name="_xlnm.Print_Area" localSheetId="6">'Mtce Super Cork'!$A$4:$A$16</definedName>
    <definedName name="_xlnm.Print_Area" localSheetId="19">Nurses!$A$1:$A$10</definedName>
    <definedName name="_xlnm.Print_Area" localSheetId="17">'Officer &amp; Mgmt Grades'!$A$1:$A$28</definedName>
    <definedName name="_xlnm.Print_Area" localSheetId="5">'Senior Grades'!$A$1:$A$50</definedName>
    <definedName name="_xlnm.Print_Area" localSheetId="18">'Student Counsellors'!$A$1:$A$37</definedName>
    <definedName name="_xlnm.Print_Area" localSheetId="13">'Tech Assts'!$A$1:$A$13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1" i="27" l="1"/>
  <c r="C190" i="27"/>
  <c r="C189" i="27"/>
  <c r="C188" i="27"/>
  <c r="C187" i="27"/>
  <c r="C186" i="27"/>
  <c r="C185" i="27"/>
  <c r="C184" i="27"/>
  <c r="C183" i="27"/>
  <c r="C182" i="27"/>
  <c r="C181" i="27"/>
  <c r="C179" i="27"/>
  <c r="C178" i="27"/>
  <c r="C177" i="27"/>
  <c r="C176" i="27"/>
  <c r="C175" i="27"/>
  <c r="C174" i="27"/>
  <c r="C173" i="27"/>
  <c r="C171" i="27"/>
  <c r="C170" i="27"/>
  <c r="C169" i="27"/>
  <c r="C168" i="27"/>
  <c r="C167" i="27"/>
  <c r="C166" i="27"/>
  <c r="C165" i="27"/>
  <c r="C164" i="27"/>
  <c r="C163" i="27"/>
  <c r="C162" i="27"/>
  <c r="C161" i="27"/>
  <c r="C160" i="27"/>
  <c r="C159" i="27"/>
  <c r="C158" i="27"/>
  <c r="C157" i="27"/>
  <c r="C155" i="27"/>
  <c r="C154" i="27"/>
  <c r="C153" i="27"/>
  <c r="C152" i="27"/>
  <c r="C151" i="27"/>
  <c r="C150" i="27"/>
  <c r="C149" i="27"/>
  <c r="C148" i="27"/>
  <c r="C147" i="27"/>
  <c r="C146" i="27"/>
  <c r="C145" i="27"/>
  <c r="C144" i="27"/>
  <c r="C143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6" i="27"/>
  <c r="C105" i="27"/>
  <c r="C104" i="27"/>
  <c r="C103" i="27"/>
  <c r="C102" i="27"/>
  <c r="C101" i="27"/>
  <c r="C100" i="27"/>
  <c r="C99" i="27"/>
  <c r="C98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6" i="27"/>
  <c r="C65" i="27"/>
  <c r="C64" i="27"/>
  <c r="C63" i="27"/>
  <c r="C62" i="27"/>
  <c r="C61" i="27"/>
  <c r="C60" i="27"/>
  <c r="C59" i="27"/>
  <c r="C58" i="27"/>
  <c r="C57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1" i="27"/>
  <c r="C20" i="27"/>
  <c r="C19" i="27"/>
  <c r="C18" i="27"/>
  <c r="C17" i="27"/>
  <c r="C16" i="27"/>
  <c r="C15" i="27"/>
  <c r="C14" i="27"/>
  <c r="C13" i="27"/>
  <c r="C12" i="27"/>
  <c r="C10" i="27"/>
  <c r="C9" i="27"/>
  <c r="C8" i="27"/>
  <c r="C7" i="27"/>
  <c r="C6" i="27"/>
  <c r="C5" i="27"/>
  <c r="C4" i="27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0" i="26"/>
  <c r="C199" i="26"/>
  <c r="C197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49" i="26"/>
  <c r="C148" i="26"/>
  <c r="C146" i="26"/>
  <c r="C144" i="26"/>
  <c r="C143" i="26"/>
  <c r="C142" i="26"/>
  <c r="C141" i="26"/>
  <c r="C140" i="26"/>
  <c r="C138" i="26"/>
  <c r="C137" i="26"/>
  <c r="C136" i="26"/>
  <c r="C135" i="26"/>
  <c r="C134" i="26"/>
  <c r="C133" i="26"/>
  <c r="C132" i="26"/>
  <c r="C131" i="26"/>
  <c r="C129" i="26"/>
  <c r="C128" i="26"/>
  <c r="C127" i="26"/>
  <c r="C126" i="26"/>
  <c r="C125" i="26"/>
  <c r="C124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4" i="26"/>
  <c r="C93" i="26"/>
  <c r="C92" i="26"/>
  <c r="C91" i="26"/>
  <c r="C90" i="26"/>
  <c r="C89" i="26"/>
  <c r="C88" i="26"/>
  <c r="C87" i="26"/>
  <c r="C86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2" i="26"/>
  <c r="C51" i="26"/>
  <c r="C50" i="26"/>
  <c r="C49" i="26"/>
  <c r="C48" i="26"/>
  <c r="C47" i="26"/>
  <c r="C45" i="26"/>
  <c r="C44" i="26"/>
  <c r="C43" i="26"/>
  <c r="C42" i="26"/>
  <c r="C41" i="26"/>
  <c r="C40" i="26"/>
  <c r="C39" i="26"/>
  <c r="C38" i="26"/>
  <c r="C37" i="26"/>
  <c r="C36" i="26"/>
  <c r="C34" i="26"/>
  <c r="C33" i="26"/>
  <c r="C32" i="26"/>
  <c r="C31" i="26"/>
  <c r="C30" i="26"/>
  <c r="C29" i="26"/>
  <c r="C28" i="26"/>
  <c r="C27" i="26"/>
  <c r="C26" i="26"/>
  <c r="C24" i="26"/>
  <c r="C23" i="26"/>
  <c r="C22" i="26"/>
  <c r="C21" i="26"/>
  <c r="C20" i="26"/>
  <c r="C19" i="26"/>
  <c r="C18" i="26"/>
  <c r="C17" i="26"/>
  <c r="C16" i="26"/>
  <c r="C14" i="26"/>
  <c r="C13" i="26"/>
  <c r="C12" i="26"/>
  <c r="C11" i="26"/>
  <c r="C10" i="26"/>
  <c r="C9" i="26"/>
  <c r="C8" i="26"/>
  <c r="C7" i="26"/>
  <c r="C6" i="26"/>
  <c r="C5" i="26"/>
  <c r="C4" i="26"/>
  <c r="C326" i="25"/>
  <c r="C325" i="25"/>
  <c r="C324" i="25"/>
  <c r="C323" i="25"/>
  <c r="C322" i="25"/>
  <c r="C321" i="25"/>
  <c r="C320" i="25"/>
  <c r="C318" i="25"/>
  <c r="C317" i="25"/>
  <c r="C316" i="25"/>
  <c r="C315" i="25"/>
  <c r="C314" i="25"/>
  <c r="C313" i="25"/>
  <c r="C312" i="25"/>
  <c r="C310" i="25"/>
  <c r="C309" i="25"/>
  <c r="C308" i="25"/>
  <c r="C307" i="25"/>
  <c r="C306" i="25"/>
  <c r="C305" i="25"/>
  <c r="C304" i="25"/>
  <c r="C302" i="25"/>
  <c r="C301" i="25"/>
  <c r="C300" i="25"/>
  <c r="C299" i="25"/>
  <c r="C298" i="25"/>
  <c r="C297" i="25"/>
  <c r="C296" i="25"/>
  <c r="C294" i="25"/>
  <c r="C292" i="25"/>
  <c r="C291" i="25"/>
  <c r="C290" i="25"/>
  <c r="C289" i="25"/>
  <c r="C288" i="25"/>
  <c r="C287" i="25"/>
  <c r="C285" i="25"/>
  <c r="C284" i="25"/>
  <c r="C283" i="25"/>
  <c r="C282" i="25"/>
  <c r="C281" i="25"/>
  <c r="C280" i="25"/>
  <c r="C279" i="25"/>
  <c r="C277" i="25"/>
  <c r="C276" i="25"/>
  <c r="C275" i="25"/>
  <c r="C274" i="25"/>
  <c r="C273" i="25"/>
  <c r="C271" i="25"/>
  <c r="C270" i="25"/>
  <c r="C269" i="25"/>
  <c r="C268" i="25"/>
  <c r="C267" i="25"/>
  <c r="C266" i="25"/>
  <c r="C265" i="25"/>
  <c r="C264" i="25"/>
  <c r="C263" i="25"/>
  <c r="C262" i="25"/>
  <c r="C261" i="25"/>
  <c r="C260" i="25"/>
  <c r="C259" i="25"/>
  <c r="C258" i="25"/>
  <c r="C256" i="25"/>
  <c r="C255" i="25"/>
  <c r="C252" i="25"/>
  <c r="C251" i="25"/>
  <c r="C250" i="25"/>
  <c r="C249" i="25"/>
  <c r="C248" i="25"/>
  <c r="C247" i="25"/>
  <c r="C246" i="25"/>
  <c r="C245" i="25"/>
  <c r="C244" i="25"/>
  <c r="C243" i="25"/>
  <c r="C241" i="25"/>
  <c r="C240" i="25"/>
  <c r="C239" i="25"/>
  <c r="C238" i="25"/>
  <c r="C237" i="25"/>
  <c r="C236" i="25"/>
  <c r="C235" i="25"/>
  <c r="C234" i="25"/>
  <c r="C233" i="25"/>
  <c r="C231" i="25"/>
  <c r="C230" i="25"/>
  <c r="C229" i="25"/>
  <c r="C228" i="25"/>
  <c r="C227" i="25"/>
  <c r="C226" i="25"/>
  <c r="C225" i="25"/>
  <c r="C224" i="25"/>
  <c r="C223" i="25"/>
  <c r="C222" i="25"/>
  <c r="C219" i="25"/>
  <c r="C218" i="25"/>
  <c r="C217" i="25"/>
  <c r="C216" i="25"/>
  <c r="C215" i="25"/>
  <c r="C214" i="25"/>
  <c r="C213" i="25"/>
  <c r="C212" i="25"/>
  <c r="C211" i="25"/>
  <c r="C210" i="25"/>
  <c r="C209" i="25"/>
  <c r="C208" i="25"/>
  <c r="C207" i="25"/>
  <c r="C206" i="25"/>
  <c r="C205" i="25"/>
  <c r="C203" i="25"/>
  <c r="C202" i="25"/>
  <c r="C201" i="25"/>
  <c r="C200" i="25"/>
  <c r="C199" i="25"/>
  <c r="C198" i="25"/>
  <c r="C197" i="25"/>
  <c r="C196" i="25"/>
  <c r="C195" i="25"/>
  <c r="C194" i="25"/>
  <c r="C193" i="25"/>
  <c r="C192" i="25"/>
  <c r="C191" i="25"/>
  <c r="C189" i="25"/>
  <c r="C188" i="25"/>
  <c r="C187" i="25"/>
  <c r="C186" i="25"/>
  <c r="C185" i="25"/>
  <c r="C184" i="25"/>
  <c r="C183" i="25"/>
  <c r="C182" i="25"/>
  <c r="C181" i="25"/>
  <c r="C179" i="25"/>
  <c r="C178" i="25"/>
  <c r="C177" i="25"/>
  <c r="C176" i="25"/>
  <c r="C175" i="25"/>
  <c r="C174" i="25"/>
  <c r="C173" i="25"/>
  <c r="C171" i="25"/>
  <c r="C170" i="25"/>
  <c r="C169" i="25"/>
  <c r="C168" i="25"/>
  <c r="C167" i="25"/>
  <c r="C166" i="25"/>
  <c r="C165" i="25"/>
  <c r="C164" i="25"/>
  <c r="C162" i="25"/>
  <c r="C161" i="25"/>
  <c r="C160" i="25"/>
  <c r="C159" i="25"/>
  <c r="C158" i="25"/>
  <c r="C157" i="25"/>
  <c r="C156" i="25"/>
  <c r="C155" i="25"/>
  <c r="C154" i="25"/>
  <c r="C153" i="25"/>
  <c r="C152" i="25"/>
  <c r="C151" i="25"/>
  <c r="C150" i="25"/>
  <c r="C149" i="25"/>
  <c r="C147" i="25"/>
  <c r="C146" i="25"/>
  <c r="C145" i="25"/>
  <c r="C144" i="25"/>
  <c r="C143" i="25"/>
  <c r="C142" i="25"/>
  <c r="C141" i="25"/>
  <c r="C140" i="25"/>
  <c r="C139" i="25"/>
  <c r="C138" i="25"/>
  <c r="C137" i="25"/>
  <c r="C136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2" i="25"/>
  <c r="C101" i="25"/>
  <c r="C100" i="25"/>
  <c r="C99" i="25"/>
  <c r="C98" i="25"/>
  <c r="C97" i="25"/>
  <c r="C96" i="25"/>
  <c r="C95" i="25"/>
  <c r="C94" i="25"/>
  <c r="C93" i="25"/>
  <c r="C91" i="25"/>
  <c r="C90" i="25"/>
  <c r="C89" i="25"/>
  <c r="C88" i="25"/>
  <c r="C87" i="25"/>
  <c r="C86" i="25"/>
  <c r="C85" i="25"/>
  <c r="C83" i="25"/>
  <c r="C82" i="25"/>
  <c r="C81" i="25"/>
  <c r="C80" i="25"/>
  <c r="C79" i="25"/>
  <c r="C78" i="25"/>
  <c r="C77" i="25"/>
  <c r="C75" i="25"/>
  <c r="C74" i="25"/>
  <c r="C73" i="25"/>
  <c r="C72" i="25"/>
  <c r="C71" i="25"/>
  <c r="C70" i="25"/>
  <c r="C69" i="25"/>
  <c r="C68" i="25"/>
  <c r="C67" i="25"/>
  <c r="C66" i="25"/>
  <c r="C65" i="25"/>
  <c r="C63" i="25"/>
  <c r="C62" i="25"/>
  <c r="C61" i="25"/>
  <c r="C60" i="25"/>
  <c r="C59" i="25"/>
  <c r="C58" i="25"/>
  <c r="C57" i="25"/>
  <c r="C56" i="25"/>
  <c r="C55" i="25"/>
  <c r="C54" i="25"/>
  <c r="C52" i="25"/>
  <c r="C51" i="25"/>
  <c r="C50" i="25"/>
  <c r="C49" i="25"/>
  <c r="C48" i="25"/>
  <c r="C47" i="25"/>
  <c r="C46" i="25"/>
  <c r="C45" i="25"/>
  <c r="C43" i="25"/>
  <c r="C42" i="25"/>
  <c r="C41" i="25"/>
  <c r="C40" i="25"/>
  <c r="C39" i="25"/>
  <c r="C38" i="25"/>
  <c r="C37" i="25"/>
  <c r="C36" i="25"/>
  <c r="C35" i="25"/>
  <c r="C33" i="25"/>
  <c r="C32" i="25"/>
  <c r="C31" i="25"/>
  <c r="C30" i="25"/>
  <c r="C29" i="25"/>
  <c r="C28" i="25"/>
  <c r="C27" i="25"/>
  <c r="C26" i="25"/>
  <c r="C25" i="25"/>
  <c r="C24" i="25"/>
  <c r="C23" i="25"/>
  <c r="C21" i="25"/>
  <c r="C20" i="25"/>
  <c r="C19" i="25"/>
  <c r="C18" i="25"/>
  <c r="C17" i="25"/>
  <c r="C16" i="25"/>
  <c r="C15" i="25"/>
  <c r="C14" i="25"/>
  <c r="C13" i="25"/>
  <c r="C11" i="25"/>
  <c r="C10" i="25"/>
  <c r="C9" i="25"/>
  <c r="C8" i="25"/>
  <c r="C7" i="25"/>
  <c r="C6" i="25"/>
  <c r="C5" i="25"/>
  <c r="C4" i="25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8" i="24"/>
  <c r="C27" i="24"/>
  <c r="C26" i="24"/>
  <c r="C25" i="24"/>
  <c r="C24" i="24"/>
  <c r="C23" i="24"/>
  <c r="C22" i="24"/>
  <c r="C21" i="24"/>
  <c r="C20" i="24"/>
  <c r="C19" i="24"/>
  <c r="C17" i="24"/>
  <c r="C16" i="24"/>
  <c r="C15" i="24"/>
  <c r="C14" i="24"/>
  <c r="C13" i="24"/>
  <c r="C12" i="24"/>
  <c r="C11" i="24"/>
  <c r="C10" i="24"/>
  <c r="C8" i="24"/>
  <c r="C7" i="24"/>
  <c r="C4" i="24"/>
  <c r="C104" i="30"/>
  <c r="C22" i="30"/>
  <c r="C275" i="23"/>
  <c r="C274" i="23"/>
  <c r="C273" i="23"/>
  <c r="C272" i="23"/>
  <c r="C271" i="23"/>
  <c r="C270" i="23"/>
  <c r="C269" i="23"/>
  <c r="C268" i="23"/>
  <c r="C267" i="23"/>
  <c r="C264" i="23"/>
  <c r="C263" i="23"/>
  <c r="C262" i="23"/>
  <c r="C261" i="23"/>
  <c r="C260" i="23"/>
  <c r="C259" i="23"/>
  <c r="C258" i="23"/>
  <c r="C257" i="23"/>
  <c r="C256" i="23"/>
  <c r="C255" i="23"/>
  <c r="C254" i="23"/>
  <c r="C252" i="23"/>
  <c r="C251" i="23"/>
  <c r="C250" i="23"/>
  <c r="C249" i="23"/>
  <c r="C248" i="23"/>
  <c r="C247" i="23"/>
  <c r="C246" i="23"/>
  <c r="C245" i="23"/>
  <c r="C243" i="23"/>
  <c r="C242" i="23"/>
  <c r="C241" i="23"/>
  <c r="C240" i="23"/>
  <c r="C239" i="23"/>
  <c r="C238" i="23"/>
  <c r="C237" i="23"/>
  <c r="C236" i="23"/>
  <c r="C235" i="23"/>
  <c r="C233" i="23"/>
  <c r="C232" i="23"/>
  <c r="C231" i="23"/>
  <c r="C230" i="23"/>
  <c r="C229" i="23"/>
  <c r="C228" i="23"/>
  <c r="C227" i="23"/>
  <c r="C226" i="23"/>
  <c r="C225" i="23"/>
  <c r="C223" i="23"/>
  <c r="C222" i="23"/>
  <c r="C221" i="23"/>
  <c r="C220" i="23"/>
  <c r="C219" i="23"/>
  <c r="C218" i="23"/>
  <c r="C217" i="23"/>
  <c r="C216" i="23"/>
  <c r="C215" i="23"/>
  <c r="C213" i="23"/>
  <c r="C212" i="23"/>
  <c r="C211" i="23"/>
  <c r="C210" i="23"/>
  <c r="C209" i="23"/>
  <c r="C208" i="23"/>
  <c r="C207" i="23"/>
  <c r="C206" i="23"/>
  <c r="C205" i="23"/>
  <c r="C204" i="23"/>
  <c r="C202" i="23"/>
  <c r="C201" i="23"/>
  <c r="C200" i="23"/>
  <c r="C199" i="23"/>
  <c r="C198" i="23"/>
  <c r="C197" i="23"/>
  <c r="C196" i="23"/>
  <c r="C195" i="23"/>
  <c r="C193" i="23"/>
  <c r="C192" i="23"/>
  <c r="C191" i="23"/>
  <c r="C190" i="23"/>
  <c r="C189" i="23"/>
  <c r="C188" i="23"/>
  <c r="C187" i="23"/>
  <c r="C186" i="23"/>
  <c r="C185" i="23"/>
  <c r="C184" i="23"/>
  <c r="C183" i="23"/>
  <c r="C182" i="23"/>
  <c r="C181" i="23"/>
  <c r="C179" i="23"/>
  <c r="C178" i="23"/>
  <c r="C177" i="23"/>
  <c r="C176" i="23"/>
  <c r="C175" i="23"/>
  <c r="C174" i="23"/>
  <c r="C173" i="23"/>
  <c r="C172" i="23"/>
  <c r="C171" i="23"/>
  <c r="C170" i="23"/>
  <c r="C169" i="23"/>
  <c r="C167" i="23"/>
  <c r="C166" i="23"/>
  <c r="C165" i="23"/>
  <c r="C164" i="23"/>
  <c r="C163" i="23"/>
  <c r="C162" i="23"/>
  <c r="C161" i="23"/>
  <c r="C160" i="23"/>
  <c r="C159" i="23"/>
  <c r="C158" i="23"/>
  <c r="C157" i="23"/>
  <c r="C156" i="23"/>
  <c r="C155" i="23"/>
  <c r="C154" i="23"/>
  <c r="C153" i="23"/>
  <c r="C149" i="23"/>
  <c r="C148" i="23"/>
  <c r="C147" i="23"/>
  <c r="C146" i="23"/>
  <c r="C145" i="23"/>
  <c r="C144" i="23"/>
  <c r="C143" i="23"/>
  <c r="C142" i="23"/>
  <c r="C141" i="23"/>
  <c r="C140" i="23"/>
  <c r="C139" i="23"/>
  <c r="C138" i="23"/>
  <c r="C137" i="23"/>
  <c r="C134" i="23"/>
  <c r="C133" i="23"/>
  <c r="C132" i="23"/>
  <c r="C131" i="23"/>
  <c r="C130" i="23"/>
  <c r="C129" i="23"/>
  <c r="C127" i="23"/>
  <c r="C126" i="23"/>
  <c r="C125" i="23"/>
  <c r="C124" i="23"/>
  <c r="C123" i="23"/>
  <c r="C122" i="23"/>
  <c r="C121" i="23"/>
  <c r="C120" i="23"/>
  <c r="C119" i="23"/>
  <c r="C118" i="23"/>
  <c r="C116" i="23"/>
  <c r="C115" i="23"/>
  <c r="C114" i="23"/>
  <c r="C113" i="23"/>
  <c r="C112" i="23"/>
  <c r="C111" i="23"/>
  <c r="C110" i="23"/>
  <c r="C109" i="23"/>
  <c r="C108" i="23"/>
  <c r="C107" i="23"/>
  <c r="C106" i="23"/>
  <c r="C105" i="23"/>
  <c r="C104" i="23"/>
  <c r="C103" i="23"/>
  <c r="C102" i="23"/>
  <c r="C100" i="23"/>
  <c r="C99" i="23"/>
  <c r="C98" i="23"/>
  <c r="C97" i="23"/>
  <c r="C96" i="23"/>
  <c r="C95" i="23"/>
  <c r="C94" i="23"/>
  <c r="C93" i="23"/>
  <c r="C92" i="23"/>
  <c r="C91" i="23"/>
  <c r="C90" i="23"/>
  <c r="C89" i="23"/>
  <c r="C88" i="23"/>
  <c r="C86" i="23"/>
  <c r="C85" i="23"/>
  <c r="C84" i="23"/>
  <c r="C83" i="23"/>
  <c r="C82" i="23"/>
  <c r="C81" i="23"/>
  <c r="C80" i="23"/>
  <c r="C79" i="23"/>
  <c r="C76" i="23"/>
  <c r="C75" i="23"/>
  <c r="C74" i="23"/>
  <c r="C73" i="23"/>
  <c r="C72" i="23"/>
  <c r="C71" i="23"/>
  <c r="C69" i="23"/>
  <c r="C68" i="23"/>
  <c r="C67" i="23"/>
  <c r="C66" i="23"/>
  <c r="C65" i="23"/>
  <c r="C64" i="23"/>
  <c r="C63" i="23"/>
  <c r="C62" i="23"/>
  <c r="C61" i="23"/>
  <c r="C60" i="23"/>
  <c r="C59" i="23"/>
  <c r="C57" i="23"/>
  <c r="C56" i="23"/>
  <c r="C55" i="23"/>
  <c r="C54" i="23"/>
  <c r="C53" i="23"/>
  <c r="C52" i="23"/>
  <c r="C51" i="23"/>
  <c r="C50" i="23"/>
  <c r="C49" i="23"/>
  <c r="C47" i="23"/>
  <c r="C46" i="23"/>
  <c r="C45" i="23"/>
  <c r="C44" i="23"/>
  <c r="C43" i="23"/>
  <c r="C42" i="23"/>
  <c r="C41" i="23"/>
  <c r="C40" i="23"/>
  <c r="C39" i="23"/>
  <c r="C37" i="23"/>
  <c r="C36" i="23"/>
  <c r="C35" i="23"/>
  <c r="C34" i="23"/>
  <c r="C33" i="23"/>
  <c r="C32" i="23"/>
  <c r="C31" i="23"/>
  <c r="C29" i="23"/>
  <c r="C28" i="23"/>
  <c r="C27" i="23"/>
  <c r="C26" i="23"/>
  <c r="C25" i="23"/>
  <c r="C24" i="23"/>
  <c r="C23" i="23"/>
  <c r="C22" i="23"/>
  <c r="C21" i="23"/>
  <c r="C19" i="23"/>
  <c r="C18" i="23"/>
  <c r="C17" i="23"/>
  <c r="C16" i="23"/>
  <c r="C15" i="23"/>
  <c r="C14" i="23"/>
  <c r="C13" i="23"/>
  <c r="C11" i="23"/>
  <c r="C10" i="23"/>
  <c r="C9" i="23"/>
  <c r="C8" i="23"/>
  <c r="C7" i="23"/>
  <c r="C6" i="23"/>
  <c r="C5" i="23"/>
  <c r="C4" i="23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2" i="18"/>
  <c r="C11" i="18"/>
  <c r="C10" i="18"/>
  <c r="C9" i="18"/>
  <c r="C8" i="18"/>
  <c r="C7" i="18"/>
  <c r="C6" i="18"/>
  <c r="C5" i="18"/>
  <c r="C4" i="18"/>
  <c r="F20" i="8"/>
  <c r="G20" i="8" s="1"/>
  <c r="F19" i="8"/>
  <c r="G19" i="8" s="1"/>
  <c r="F18" i="8"/>
  <c r="G18" i="8" s="1"/>
  <c r="F17" i="8"/>
  <c r="G17" i="8" s="1"/>
  <c r="F16" i="8"/>
  <c r="G16" i="8" s="1"/>
  <c r="F15" i="8"/>
  <c r="G15" i="8" s="1"/>
  <c r="F14" i="8"/>
  <c r="G14" i="8" s="1"/>
  <c r="F13" i="8"/>
  <c r="G13" i="8" s="1"/>
  <c r="F10" i="8"/>
  <c r="G10" i="8" s="1"/>
  <c r="F9" i="8"/>
  <c r="G9" i="8" s="1"/>
  <c r="F8" i="8"/>
  <c r="G8" i="8" s="1"/>
  <c r="F7" i="8"/>
  <c r="G7" i="8" s="1"/>
  <c r="F6" i="8"/>
  <c r="G6" i="8" s="1"/>
  <c r="F5" i="8"/>
  <c r="G5" i="8" s="1"/>
  <c r="C37" i="11"/>
  <c r="C36" i="11"/>
  <c r="C35" i="11"/>
  <c r="C34" i="11"/>
  <c r="C33" i="11"/>
  <c r="C32" i="11"/>
  <c r="C31" i="11"/>
  <c r="C30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4" i="11"/>
  <c r="C13" i="11"/>
  <c r="C12" i="11"/>
  <c r="C11" i="11"/>
  <c r="C10" i="11"/>
  <c r="C9" i="11"/>
  <c r="C8" i="11"/>
  <c r="C7" i="11"/>
  <c r="C6" i="11"/>
  <c r="C5" i="11"/>
  <c r="C4" i="11"/>
  <c r="C20" i="7"/>
  <c r="C19" i="7"/>
  <c r="C18" i="7"/>
  <c r="C17" i="7"/>
  <c r="C16" i="7"/>
  <c r="C15" i="7"/>
  <c r="C14" i="7"/>
  <c r="C13" i="7"/>
  <c r="C12" i="7"/>
  <c r="C10" i="7"/>
  <c r="C9" i="7"/>
  <c r="C8" i="7"/>
  <c r="C7" i="7"/>
  <c r="C6" i="7"/>
  <c r="C5" i="7"/>
  <c r="C4" i="7"/>
  <c r="C23" i="12"/>
  <c r="C22" i="12"/>
  <c r="C21" i="12"/>
  <c r="C20" i="12"/>
  <c r="C19" i="12"/>
  <c r="C18" i="12"/>
  <c r="C17" i="12"/>
  <c r="C16" i="12"/>
  <c r="C14" i="12"/>
  <c r="C13" i="12"/>
  <c r="C12" i="12"/>
  <c r="C11" i="12"/>
  <c r="C10" i="12"/>
  <c r="C9" i="12"/>
  <c r="C8" i="12"/>
  <c r="C7" i="12"/>
  <c r="C6" i="12"/>
  <c r="C5" i="12"/>
  <c r="C4" i="12"/>
  <c r="C13" i="19"/>
  <c r="C12" i="19"/>
  <c r="C11" i="19"/>
  <c r="C10" i="19"/>
  <c r="C8" i="19"/>
  <c r="C7" i="19"/>
  <c r="C6" i="19"/>
  <c r="C5" i="19"/>
  <c r="C4" i="19"/>
  <c r="C5" i="3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2" i="14"/>
  <c r="C131" i="14"/>
  <c r="C130" i="14"/>
  <c r="C129" i="14"/>
  <c r="C128" i="14"/>
  <c r="C127" i="14"/>
  <c r="C126" i="14"/>
  <c r="C125" i="14"/>
  <c r="C124" i="14"/>
  <c r="C123" i="14"/>
  <c r="C122" i="14"/>
  <c r="C120" i="14"/>
  <c r="C119" i="14"/>
  <c r="C118" i="14"/>
  <c r="C117" i="14"/>
  <c r="C116" i="14"/>
  <c r="C115" i="14"/>
  <c r="C114" i="14"/>
  <c r="C113" i="14"/>
  <c r="C112" i="14"/>
  <c r="C110" i="14"/>
  <c r="C109" i="14"/>
  <c r="C108" i="14"/>
  <c r="C107" i="14"/>
  <c r="C106" i="14"/>
  <c r="C105" i="14"/>
  <c r="C104" i="14"/>
  <c r="C103" i="14"/>
  <c r="C102" i="14"/>
  <c r="C100" i="14"/>
  <c r="C99" i="14"/>
  <c r="C98" i="14"/>
  <c r="C97" i="14"/>
  <c r="C96" i="14"/>
  <c r="C95" i="14"/>
  <c r="C94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13" i="21"/>
  <c r="C12" i="21"/>
  <c r="C11" i="21"/>
  <c r="C10" i="21"/>
  <c r="C8" i="21"/>
  <c r="C7" i="21"/>
  <c r="C6" i="21"/>
  <c r="C5" i="21"/>
  <c r="C4" i="21"/>
  <c r="C22" i="3"/>
  <c r="C21" i="3"/>
  <c r="C20" i="3"/>
  <c r="C19" i="3"/>
  <c r="C18" i="3"/>
  <c r="C17" i="3"/>
  <c r="C16" i="3"/>
  <c r="C15" i="3"/>
  <c r="C12" i="3"/>
  <c r="C11" i="3"/>
  <c r="C10" i="3"/>
  <c r="C9" i="3"/>
  <c r="C8" i="3"/>
  <c r="C7" i="3"/>
  <c r="C6" i="3"/>
  <c r="C80" i="32"/>
  <c r="C79" i="32"/>
  <c r="C78" i="32"/>
  <c r="C77" i="32"/>
  <c r="C76" i="32"/>
  <c r="C75" i="32"/>
  <c r="C74" i="32"/>
  <c r="C73" i="32"/>
  <c r="C72" i="32"/>
  <c r="C70" i="32"/>
  <c r="C69" i="32"/>
  <c r="C68" i="32"/>
  <c r="C67" i="32"/>
  <c r="C66" i="32"/>
  <c r="C65" i="32"/>
  <c r="C64" i="32"/>
  <c r="C63" i="32"/>
  <c r="C62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6" i="32"/>
  <c r="C25" i="32"/>
  <c r="C24" i="32"/>
  <c r="C23" i="32"/>
  <c r="C22" i="32"/>
  <c r="C21" i="32"/>
  <c r="C20" i="32"/>
  <c r="C19" i="32"/>
  <c r="C18" i="32"/>
  <c r="C17" i="32"/>
  <c r="C16" i="32"/>
  <c r="C14" i="32"/>
  <c r="C13" i="32"/>
  <c r="C12" i="32"/>
  <c r="C11" i="32"/>
  <c r="C10" i="32"/>
  <c r="C9" i="32"/>
  <c r="C8" i="32"/>
  <c r="C7" i="32"/>
  <c r="C6" i="32"/>
  <c r="C80" i="20"/>
  <c r="C79" i="20"/>
  <c r="C78" i="20"/>
  <c r="C77" i="20"/>
  <c r="C76" i="20"/>
  <c r="C75" i="20"/>
  <c r="C74" i="20"/>
  <c r="C73" i="20"/>
  <c r="C72" i="20"/>
  <c r="C70" i="20"/>
  <c r="C69" i="20"/>
  <c r="C68" i="20"/>
  <c r="C67" i="20"/>
  <c r="C66" i="20"/>
  <c r="C65" i="20"/>
  <c r="C64" i="20"/>
  <c r="C63" i="20"/>
  <c r="C62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6" i="20"/>
  <c r="C25" i="20"/>
  <c r="C24" i="20"/>
  <c r="C23" i="20"/>
  <c r="C22" i="20"/>
  <c r="C21" i="20"/>
  <c r="C20" i="20"/>
  <c r="C19" i="20"/>
  <c r="C18" i="20"/>
  <c r="C17" i="20"/>
  <c r="C16" i="20"/>
  <c r="C14" i="20"/>
  <c r="C13" i="20"/>
  <c r="C12" i="20"/>
  <c r="C11" i="20"/>
  <c r="C10" i="20"/>
  <c r="C9" i="20"/>
  <c r="C8" i="20"/>
  <c r="C7" i="20"/>
  <c r="C6" i="20"/>
  <c r="C79" i="31"/>
  <c r="C78" i="31"/>
  <c r="C77" i="31"/>
  <c r="C76" i="31"/>
  <c r="C75" i="31"/>
  <c r="C74" i="31"/>
  <c r="C73" i="31"/>
  <c r="C72" i="31"/>
  <c r="C71" i="31"/>
  <c r="C69" i="31"/>
  <c r="C68" i="31"/>
  <c r="C67" i="31"/>
  <c r="C66" i="31"/>
  <c r="C65" i="31"/>
  <c r="C64" i="31"/>
  <c r="C63" i="31"/>
  <c r="C62" i="31"/>
  <c r="C61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5" i="31"/>
  <c r="C24" i="31"/>
  <c r="C23" i="31"/>
  <c r="C22" i="31"/>
  <c r="C21" i="31"/>
  <c r="C20" i="31"/>
  <c r="C19" i="31"/>
  <c r="C18" i="31"/>
  <c r="C17" i="31"/>
  <c r="C16" i="31"/>
  <c r="C15" i="31"/>
  <c r="C13" i="31"/>
  <c r="C12" i="31"/>
  <c r="C11" i="31"/>
  <c r="C10" i="31"/>
  <c r="C9" i="31"/>
  <c r="C8" i="31"/>
  <c r="C7" i="31"/>
  <c r="C6" i="31"/>
  <c r="C5" i="31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1" i="16"/>
  <c r="C70" i="16"/>
  <c r="C69" i="16"/>
  <c r="C68" i="16"/>
  <c r="C67" i="16"/>
  <c r="C66" i="16"/>
  <c r="C65" i="16"/>
  <c r="C64" i="16"/>
  <c r="C63" i="16"/>
  <c r="C62" i="16"/>
  <c r="C61" i="16"/>
  <c r="C58" i="16"/>
  <c r="C57" i="16"/>
  <c r="C56" i="16"/>
  <c r="C55" i="16"/>
  <c r="C54" i="16"/>
  <c r="C53" i="16"/>
  <c r="C52" i="16"/>
  <c r="C51" i="16"/>
  <c r="C50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28" i="16"/>
  <c r="C27" i="16"/>
  <c r="C26" i="16"/>
  <c r="C25" i="16"/>
  <c r="C24" i="16"/>
  <c r="C23" i="16"/>
  <c r="C22" i="16"/>
  <c r="C21" i="16"/>
  <c r="C20" i="16"/>
  <c r="C19" i="16"/>
  <c r="C18" i="16"/>
  <c r="C15" i="16"/>
  <c r="C14" i="16"/>
  <c r="C13" i="16"/>
  <c r="C12" i="16"/>
  <c r="C11" i="16"/>
  <c r="C10" i="16"/>
  <c r="C9" i="16"/>
  <c r="C8" i="16"/>
  <c r="C7" i="16"/>
  <c r="C15" i="10"/>
  <c r="C14" i="10"/>
  <c r="C13" i="10"/>
  <c r="C12" i="10"/>
  <c r="C11" i="10"/>
  <c r="C10" i="10"/>
  <c r="C9" i="10"/>
  <c r="C8" i="10"/>
  <c r="C7" i="10"/>
  <c r="C6" i="10"/>
  <c r="C5" i="10"/>
  <c r="C4" i="10"/>
  <c r="C66" i="4"/>
  <c r="C65" i="4"/>
  <c r="C64" i="4"/>
  <c r="C63" i="4"/>
  <c r="C62" i="4"/>
  <c r="C61" i="4"/>
  <c r="C60" i="4"/>
  <c r="C59" i="4"/>
  <c r="C58" i="4"/>
  <c r="C56" i="4"/>
  <c r="C55" i="4"/>
  <c r="C54" i="4"/>
  <c r="C53" i="4"/>
  <c r="C52" i="4"/>
  <c r="C51" i="4"/>
  <c r="C50" i="4"/>
  <c r="C49" i="4"/>
  <c r="C48" i="4"/>
  <c r="C46" i="4"/>
  <c r="C45" i="4"/>
  <c r="C44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6" i="4"/>
  <c r="C25" i="4"/>
  <c r="C24" i="4"/>
  <c r="C23" i="4"/>
  <c r="C22" i="4"/>
  <c r="C21" i="4"/>
  <c r="C20" i="4"/>
  <c r="C19" i="4"/>
  <c r="C18" i="4"/>
  <c r="C15" i="4"/>
  <c r="C14" i="4"/>
  <c r="C13" i="4"/>
  <c r="C12" i="4"/>
  <c r="C10" i="4"/>
  <c r="C9" i="4"/>
  <c r="C5" i="4"/>
  <c r="C4" i="4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1" i="2"/>
  <c r="C40" i="2"/>
  <c r="C39" i="2"/>
  <c r="C38" i="2"/>
  <c r="C37" i="2"/>
  <c r="C36" i="2"/>
  <c r="C35" i="2"/>
  <c r="C34" i="2"/>
  <c r="C33" i="2"/>
  <c r="C32" i="2"/>
  <c r="C30" i="2"/>
  <c r="C29" i="2"/>
  <c r="C28" i="2"/>
  <c r="C27" i="2"/>
  <c r="C26" i="2"/>
  <c r="C25" i="2"/>
  <c r="C24" i="2"/>
  <c r="C22" i="2"/>
  <c r="C21" i="2"/>
  <c r="C20" i="2"/>
  <c r="C19" i="2"/>
  <c r="C18" i="2"/>
  <c r="C17" i="2"/>
  <c r="C16" i="2"/>
  <c r="C14" i="2"/>
  <c r="C13" i="2"/>
  <c r="C12" i="2"/>
  <c r="C11" i="2"/>
  <c r="C10" i="2"/>
  <c r="C9" i="2"/>
  <c r="C8" i="2"/>
  <c r="C7" i="2"/>
  <c r="C6" i="2"/>
  <c r="C5" i="2"/>
  <c r="C4" i="2"/>
  <c r="C127" i="1"/>
  <c r="C126" i="1"/>
  <c r="C125" i="1"/>
  <c r="C124" i="1"/>
  <c r="C123" i="1"/>
  <c r="C122" i="1"/>
  <c r="C121" i="1"/>
  <c r="C120" i="1"/>
  <c r="C119" i="1"/>
  <c r="C117" i="1"/>
  <c r="C116" i="1"/>
  <c r="C115" i="1"/>
  <c r="C114" i="1"/>
  <c r="C113" i="1"/>
  <c r="C112" i="1"/>
  <c r="C111" i="1"/>
  <c r="C110" i="1"/>
  <c r="C109" i="1"/>
  <c r="C107" i="1"/>
  <c r="C106" i="1"/>
  <c r="C105" i="1"/>
  <c r="C104" i="1"/>
  <c r="C103" i="1"/>
  <c r="C102" i="1"/>
  <c r="C101" i="1"/>
  <c r="C100" i="1"/>
  <c r="C99" i="1"/>
  <c r="C98" i="1"/>
  <c r="C96" i="1"/>
  <c r="C95" i="1"/>
  <c r="C94" i="1"/>
  <c r="C93" i="1"/>
  <c r="C92" i="1"/>
  <c r="C91" i="1"/>
  <c r="C90" i="1"/>
  <c r="C89" i="1"/>
  <c r="C86" i="1"/>
  <c r="C85" i="1"/>
  <c r="C84" i="1"/>
  <c r="C83" i="1"/>
  <c r="C82" i="1"/>
  <c r="C81" i="1"/>
  <c r="C80" i="1"/>
  <c r="C79" i="1"/>
  <c r="C78" i="1"/>
  <c r="C77" i="1"/>
  <c r="C76" i="1"/>
  <c r="C68" i="1"/>
  <c r="C67" i="1"/>
  <c r="C66" i="1"/>
  <c r="C65" i="1"/>
  <c r="C64" i="1"/>
  <c r="C63" i="1"/>
  <c r="C62" i="1"/>
  <c r="C61" i="1"/>
  <c r="C60" i="1"/>
  <c r="C59" i="1"/>
  <c r="C74" i="1" s="1"/>
  <c r="C57" i="1"/>
  <c r="C56" i="1"/>
  <c r="C55" i="1"/>
  <c r="C54" i="1"/>
  <c r="C53" i="1"/>
  <c r="C52" i="1"/>
  <c r="C51" i="1"/>
  <c r="C50" i="1"/>
  <c r="C71" i="1" s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14" i="6"/>
  <c r="C13" i="6"/>
  <c r="C12" i="6"/>
  <c r="C11" i="6"/>
  <c r="C10" i="6"/>
  <c r="C8" i="6"/>
  <c r="C7" i="6"/>
  <c r="C6" i="6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3" i="22"/>
  <c r="C22" i="22"/>
  <c r="C21" i="22"/>
  <c r="C20" i="22"/>
  <c r="C19" i="22"/>
  <c r="C18" i="22"/>
  <c r="C17" i="22"/>
  <c r="C15" i="22"/>
  <c r="C14" i="22"/>
  <c r="C13" i="22"/>
  <c r="C12" i="22"/>
  <c r="C11" i="22"/>
  <c r="C9" i="22"/>
  <c r="C8" i="22"/>
  <c r="C7" i="22"/>
  <c r="C6" i="22"/>
  <c r="C5" i="22"/>
  <c r="C4" i="22"/>
  <c r="C180" i="30"/>
  <c r="C179" i="30"/>
  <c r="C178" i="30"/>
  <c r="C177" i="30"/>
  <c r="C176" i="30"/>
  <c r="C175" i="30"/>
  <c r="C174" i="30"/>
  <c r="C173" i="30"/>
  <c r="C172" i="30"/>
  <c r="C171" i="30"/>
  <c r="C170" i="30"/>
  <c r="C169" i="30"/>
  <c r="C168" i="30"/>
  <c r="C167" i="30"/>
  <c r="C166" i="30"/>
  <c r="C165" i="30"/>
  <c r="C163" i="30"/>
  <c r="C162" i="30"/>
  <c r="C161" i="30"/>
  <c r="C160" i="30"/>
  <c r="C159" i="30"/>
  <c r="C158" i="30"/>
  <c r="C157" i="30"/>
  <c r="C156" i="30"/>
  <c r="C155" i="30"/>
  <c r="C154" i="30"/>
  <c r="C153" i="30"/>
  <c r="C152" i="30"/>
  <c r="C151" i="30"/>
  <c r="C150" i="30"/>
  <c r="C149" i="30"/>
  <c r="C148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6" i="30"/>
  <c r="C115" i="30"/>
  <c r="C114" i="30"/>
  <c r="C113" i="30"/>
  <c r="C112" i="30"/>
  <c r="C111" i="30"/>
  <c r="C110" i="30"/>
  <c r="C109" i="30"/>
  <c r="C108" i="30"/>
  <c r="C107" i="30"/>
  <c r="C105" i="30"/>
  <c r="C103" i="30"/>
  <c r="C102" i="30"/>
  <c r="C101" i="30"/>
  <c r="C100" i="30"/>
  <c r="C99" i="30"/>
  <c r="C98" i="30"/>
  <c r="C97" i="30"/>
  <c r="C96" i="30"/>
  <c r="C94" i="30"/>
  <c r="C93" i="30"/>
  <c r="C92" i="30"/>
  <c r="C90" i="30"/>
  <c r="C89" i="30"/>
  <c r="C88" i="30"/>
  <c r="C87" i="30"/>
  <c r="C86" i="30"/>
  <c r="C85" i="30"/>
  <c r="C84" i="30"/>
  <c r="C82" i="30"/>
  <c r="C81" i="30"/>
  <c r="C80" i="30"/>
  <c r="C78" i="30"/>
  <c r="C77" i="30"/>
  <c r="C76" i="30"/>
  <c r="C75" i="30"/>
  <c r="C74" i="30"/>
  <c r="C73" i="30"/>
  <c r="C72" i="30"/>
  <c r="C70" i="30"/>
  <c r="C69" i="30"/>
  <c r="C68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2" i="30"/>
  <c r="C51" i="30"/>
  <c r="C50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0" i="30"/>
  <c r="C29" i="30"/>
  <c r="C28" i="30"/>
  <c r="C27" i="30"/>
  <c r="C26" i="30"/>
  <c r="C25" i="30"/>
  <c r="C24" i="30"/>
  <c r="C23" i="30"/>
  <c r="C21" i="30"/>
  <c r="C20" i="30"/>
  <c r="C18" i="30"/>
  <c r="C17" i="30"/>
  <c r="C16" i="30"/>
  <c r="C14" i="30"/>
  <c r="C13" i="30"/>
  <c r="C12" i="30"/>
  <c r="C11" i="30"/>
  <c r="C10" i="30"/>
  <c r="C9" i="30"/>
  <c r="C8" i="30"/>
  <c r="C7" i="30"/>
  <c r="C6" i="30"/>
  <c r="C5" i="30"/>
  <c r="C4" i="30"/>
</calcChain>
</file>

<file path=xl/sharedStrings.xml><?xml version="1.0" encoding="utf-8"?>
<sst xmlns="http://schemas.openxmlformats.org/spreadsheetml/2006/main" count="1154" uniqueCount="370">
  <si>
    <t>Salary Scales for Academic Staff in Institutes of Technology</t>
  </si>
  <si>
    <t>Existing Structure</t>
  </si>
  <si>
    <t>College Teacher</t>
  </si>
  <si>
    <t>Lecturer Scale I</t>
  </si>
  <si>
    <t xml:space="preserve"> </t>
  </si>
  <si>
    <t>Long Service Increments LSI I</t>
  </si>
  <si>
    <t xml:space="preserve">LSI 2 </t>
  </si>
  <si>
    <t>New Structure</t>
  </si>
  <si>
    <t>Assistant Lecturer</t>
  </si>
  <si>
    <t xml:space="preserve">Senior Lecturer I </t>
  </si>
  <si>
    <t>(Teaching)</t>
  </si>
  <si>
    <t>Senior Lecturer II</t>
  </si>
  <si>
    <t>Senior Lecturer III</t>
  </si>
  <si>
    <t>Grade VII</t>
  </si>
  <si>
    <t>1st Long Service Increment</t>
  </si>
  <si>
    <t>2nd Long Service Increment</t>
  </si>
  <si>
    <t>Grade VI</t>
  </si>
  <si>
    <t xml:space="preserve">Grade V </t>
  </si>
  <si>
    <t xml:space="preserve">Grade IV </t>
  </si>
  <si>
    <t>Grade III</t>
  </si>
  <si>
    <t>Long Service Increment</t>
  </si>
  <si>
    <t xml:space="preserve">Scale A </t>
  </si>
  <si>
    <t>LSI - payable after three years service on the maximum of the scale</t>
  </si>
  <si>
    <t>Scale A  applies to those who opted not to join 1977 Superannuation Scheme</t>
  </si>
  <si>
    <t>Scale B</t>
  </si>
  <si>
    <t>Scale B  applies to those who have joined 1977 Superannuation Scheme</t>
  </si>
  <si>
    <t>Scale A</t>
  </si>
  <si>
    <t>Institutes of Technology</t>
  </si>
  <si>
    <t>College Librarian</t>
  </si>
  <si>
    <t>SCALES FOR PENSION PURPOSES ONLY</t>
  </si>
  <si>
    <t>DIRECTOR</t>
  </si>
  <si>
    <t xml:space="preserve">1.    All Directors in </t>
  </si>
  <si>
    <t xml:space="preserve">       I.T.s and D.I.T. except</t>
  </si>
  <si>
    <t xml:space="preserve">       as specified at 2 below</t>
  </si>
  <si>
    <t xml:space="preserve">2.a)   Cork and Waterford </t>
  </si>
  <si>
    <t xml:space="preserve">        I.T.s</t>
  </si>
  <si>
    <t xml:space="preserve">  b)   Former Principals</t>
  </si>
  <si>
    <t xml:space="preserve">       of Bolton St. and Kevin St.</t>
  </si>
  <si>
    <t xml:space="preserve">       Colleges of Technology</t>
  </si>
  <si>
    <t>part-time hourly rate</t>
  </si>
  <si>
    <t>Full Time Models</t>
  </si>
  <si>
    <t>Assistant Principal Officer</t>
  </si>
  <si>
    <t>President*</t>
  </si>
  <si>
    <t>Directors*</t>
  </si>
  <si>
    <t>Annual</t>
  </si>
  <si>
    <t>Hourly</t>
  </si>
  <si>
    <t>Nurse</t>
  </si>
  <si>
    <t xml:space="preserve">Full Time Models Employed in </t>
  </si>
  <si>
    <t>Revised Salaries Payable to</t>
  </si>
  <si>
    <t xml:space="preserve">HIGHER ORDER ATTENDANT </t>
  </si>
  <si>
    <t>(INSTITUTE OF TECHNOLOGY) SCALE</t>
  </si>
  <si>
    <t>Members of contributory pension scheme</t>
  </si>
  <si>
    <t>Non members of contributory pension scheme</t>
  </si>
  <si>
    <t>DUBLIN ZONE GENERAL OPERATIVE PCW AGREEMENT</t>
  </si>
  <si>
    <t>Maintenance Supervisor</t>
  </si>
  <si>
    <t>Salary scales for Student Counsellors in Institutes of Technology</t>
  </si>
  <si>
    <t xml:space="preserve">Student Counsellor </t>
  </si>
  <si>
    <t>Long Service Increment 1</t>
  </si>
  <si>
    <t>Long Service Increment 2</t>
  </si>
  <si>
    <t>Student Counsellor (Senior)</t>
  </si>
  <si>
    <t>in Dublin Institute of Technology</t>
  </si>
  <si>
    <t>Careers Officer, Institutes of Technology</t>
  </si>
  <si>
    <t>LSI 1</t>
  </si>
  <si>
    <t>LSI 2</t>
  </si>
  <si>
    <t>Registrar, Secretary/Financial Controller</t>
  </si>
  <si>
    <t>Principal Officer</t>
  </si>
  <si>
    <t>Rates below show only general rounds - no increases for review body increases etc..</t>
  </si>
  <si>
    <t>Technician Grade</t>
  </si>
  <si>
    <t>Max</t>
  </si>
  <si>
    <t>Senior Technical Officer Grade</t>
  </si>
  <si>
    <t>Lecturer</t>
  </si>
  <si>
    <t>Salary scale for lecturer redeployed to D.L.I.A.D.T.</t>
  </si>
  <si>
    <t>Senior Librarian</t>
  </si>
  <si>
    <t>Faculty Librarian</t>
  </si>
  <si>
    <t xml:space="preserve">DUBLIN ZONE GENERAL OPERATIVE PCW AGREEMENT  </t>
  </si>
  <si>
    <t>General Operative inclusive of analogue Award</t>
  </si>
  <si>
    <t>(Where productivity measures under PCW have been agreed)</t>
  </si>
  <si>
    <t>Attendant</t>
  </si>
  <si>
    <t>On Recruitment</t>
  </si>
  <si>
    <t>after 6 months</t>
  </si>
  <si>
    <t>after  1½  years</t>
  </si>
  <si>
    <t>after  2½  years</t>
  </si>
  <si>
    <t>after  3½  years</t>
  </si>
  <si>
    <t>after  4½  years</t>
  </si>
  <si>
    <t>after  5½  years</t>
  </si>
  <si>
    <t>after  6½  years</t>
  </si>
  <si>
    <t>after  7½  years</t>
  </si>
  <si>
    <t>after  8½  years</t>
  </si>
  <si>
    <t>after  9½  years</t>
  </si>
  <si>
    <t>after 10½  years</t>
  </si>
  <si>
    <t>after 11½  years</t>
  </si>
  <si>
    <t>-non members of Superannuation Scheme</t>
  </si>
  <si>
    <t xml:space="preserve">(Where productivity measures under PCW have been agreed) </t>
  </si>
  <si>
    <t>after  6½   years</t>
  </si>
  <si>
    <t>-non members of the Superannuation Scheme</t>
  </si>
  <si>
    <t>Caretaker / Cleaning Supervisor</t>
  </si>
  <si>
    <t>Technical Officer</t>
  </si>
  <si>
    <t>Craftsman</t>
  </si>
  <si>
    <t>Foreman</t>
  </si>
  <si>
    <t>Assistant Foreman Craftsman in I.O.T.</t>
  </si>
  <si>
    <t>Red circled specifically in relation to named members of staff in Sligo, Letterkenny and Cork</t>
  </si>
  <si>
    <t>IOT President Level II* - Presidents of other  IOTs</t>
  </si>
  <si>
    <t>Lab Assistant I</t>
  </si>
  <si>
    <t>Lab Assistant II</t>
  </si>
  <si>
    <t>Scales incorporating 2½% increase for Technicians represented by UNITE with effect from 1/9/2012</t>
  </si>
  <si>
    <t>Technical Assistants IOTs (formerly Higher Order Attendants)</t>
  </si>
  <si>
    <t>Technical Assistant I</t>
  </si>
  <si>
    <t>Technical Assistant II</t>
  </si>
  <si>
    <t xml:space="preserve">Lecturer Scale II </t>
  </si>
  <si>
    <t>(L2 Grade)</t>
  </si>
  <si>
    <t xml:space="preserve">Lecturer Grade </t>
  </si>
  <si>
    <t>(Lecturer Scale)</t>
  </si>
  <si>
    <t>Senior Management Grades (formerly A.P. related)</t>
  </si>
  <si>
    <t>(Where productivity measures under PCW have not been agreed)</t>
  </si>
  <si>
    <t>Non-members of the Superannuation Scheme</t>
  </si>
  <si>
    <t>Caretaker</t>
  </si>
  <si>
    <t>REVISED SALARY PAYABLE TO SENIOR CARETAKER</t>
  </si>
  <si>
    <t>Senior Caretaker</t>
  </si>
  <si>
    <t>REVISED SALARY PAYABLE TO CLEANING SUPERVISOR</t>
  </si>
  <si>
    <t>after  1½   years</t>
  </si>
  <si>
    <t>CRAFTSMEN</t>
  </si>
  <si>
    <t>Cathal Brugha Street</t>
  </si>
  <si>
    <t>House Keeper Cafeteria Supervisor</t>
  </si>
  <si>
    <t>Assistant Cafeteria Supervisor</t>
  </si>
  <si>
    <t xml:space="preserve">Storekeeper </t>
  </si>
  <si>
    <t>MARY IMMACULATE COLLEGE OF EDUCATION</t>
  </si>
  <si>
    <t>Registrar and Bursar</t>
  </si>
  <si>
    <t>Head of Education Department</t>
  </si>
  <si>
    <t>Senior Lecturer 9</t>
  </si>
  <si>
    <t>Librarian</t>
  </si>
  <si>
    <t>Assistant Librarian</t>
  </si>
  <si>
    <t>Library Assistant</t>
  </si>
  <si>
    <t>LSI</t>
  </si>
  <si>
    <t>Senior Library Assistant</t>
  </si>
  <si>
    <t>1st LSI</t>
  </si>
  <si>
    <t>2nd LSI</t>
  </si>
  <si>
    <t xml:space="preserve">Executive Officer </t>
  </si>
  <si>
    <t>Long Service Increment - after 3 yrs on max</t>
  </si>
  <si>
    <t>Personal Points</t>
  </si>
  <si>
    <t>Serving staff on max for less than 6 years (1)</t>
  </si>
  <si>
    <t>Serving staff on max for 6 years or more (2)</t>
  </si>
  <si>
    <t>Higher Executive Officer</t>
  </si>
  <si>
    <t>Staff Officer</t>
  </si>
  <si>
    <t>Clerical Officer</t>
  </si>
  <si>
    <t>L.S.I. 1</t>
  </si>
  <si>
    <t>L.S.I. 2</t>
  </si>
  <si>
    <t>Senior Technical Officer</t>
  </si>
  <si>
    <t>General Operatives &amp; Cleaner Grades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</si>
  <si>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</si>
  <si>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</si>
  <si>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</si>
  <si>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</si>
  <si>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</si>
  <si>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</si>
  <si>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</si>
  <si>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</si>
  <si>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After 8.5 Years</t>
  </si>
  <si>
    <t>After 9.5 Years</t>
  </si>
  <si>
    <t>After 10.5 Years</t>
  </si>
  <si>
    <t>After 11.5 Years</t>
  </si>
  <si>
    <t>Buildings Maintenance Manager</t>
  </si>
  <si>
    <t>Analyst Programmer 1</t>
  </si>
  <si>
    <t>Analyst Programmer 2</t>
  </si>
  <si>
    <t>Analyst Programmer 3</t>
  </si>
  <si>
    <t xml:space="preserve">Chief Technical Officer </t>
  </si>
  <si>
    <t>Senior Executive Officer in the President's Office</t>
  </si>
  <si>
    <t>Tradesperson</t>
  </si>
  <si>
    <t>On recruitment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</si>
  <si>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</si>
  <si>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</si>
  <si>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</si>
  <si>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</si>
  <si>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</si>
  <si>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</si>
  <si>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</si>
  <si>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</si>
  <si>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HOTEL &amp; CATERING COLLEGE, KILLYBEGS, CO.DONEGAL.</t>
  </si>
  <si>
    <t>Supervisors</t>
  </si>
  <si>
    <t>After two years service on point 1</t>
  </si>
  <si>
    <t>Production Chef/Co-ordinator</t>
  </si>
  <si>
    <t>Technicians Scale B</t>
  </si>
  <si>
    <t>LSI - payable after three years’ service on the maximum of the scale</t>
  </si>
  <si>
    <t>NATIONAL COLLEGE OF ART AND DESIGN</t>
  </si>
  <si>
    <t>Head of Faculty</t>
  </si>
  <si>
    <t>Head of Department</t>
  </si>
  <si>
    <t>Finance Officer</t>
  </si>
  <si>
    <t>Grade V (Senior Clerk)</t>
  </si>
  <si>
    <t>Grade IV</t>
  </si>
  <si>
    <t>Grade III (Clerical Officer)</t>
  </si>
  <si>
    <t>Grade II (Clerk Typist)</t>
  </si>
  <si>
    <t>Senior Library  Assistant</t>
  </si>
  <si>
    <t>Building Officer</t>
  </si>
  <si>
    <t>General Operative</t>
  </si>
  <si>
    <t>Head Attendant</t>
  </si>
  <si>
    <t>(Grossing up to be applied in College to take account of pension contributions)</t>
  </si>
  <si>
    <t>Senior Attendant</t>
  </si>
  <si>
    <t xml:space="preserve">Technical Officer </t>
  </si>
  <si>
    <t>Assistant Librarian (scale on a personal to holder basis)</t>
  </si>
  <si>
    <t xml:space="preserve">St. Angela's College </t>
  </si>
  <si>
    <t>Principal</t>
  </si>
  <si>
    <t>Senior Lecturer</t>
  </si>
  <si>
    <t>Bursar</t>
  </si>
  <si>
    <t>after 3 years satisfactory service at the maximum</t>
  </si>
  <si>
    <t>after 6 years satisfactory service at the maximum</t>
  </si>
  <si>
    <t>Secretary  to President</t>
  </si>
  <si>
    <t>LSI (After 3 years on maximum)</t>
  </si>
  <si>
    <t>LSI (After 6 years on maximum)</t>
  </si>
  <si>
    <t>Catering Supervisor</t>
  </si>
  <si>
    <t>Maximum</t>
  </si>
  <si>
    <t>LSI after 3 years satisfactory service at max.</t>
  </si>
  <si>
    <t>Cooks</t>
  </si>
  <si>
    <t>Home Economics Assistant</t>
  </si>
  <si>
    <t>Permanent Whole-time Secretary</t>
  </si>
  <si>
    <t>Domestics</t>
  </si>
  <si>
    <t>Maintenance Post</t>
  </si>
  <si>
    <t>after 1½ years</t>
  </si>
  <si>
    <t>after 2½ years</t>
  </si>
  <si>
    <t>after 3½ years</t>
  </si>
  <si>
    <t>after 4½ years</t>
  </si>
  <si>
    <t>after 5½ years</t>
  </si>
  <si>
    <t>after 6½ years</t>
  </si>
  <si>
    <t>after 7½ years</t>
  </si>
  <si>
    <t>after 8½ years</t>
  </si>
  <si>
    <t>after 9½ years</t>
  </si>
  <si>
    <t>after 10½ years</t>
  </si>
  <si>
    <t>after 11½ years</t>
  </si>
  <si>
    <t>TIPPERARY RURAL AND BUSINESS DEVELOPMENT INSTITUTE</t>
  </si>
  <si>
    <t>Chief Executive</t>
  </si>
  <si>
    <t>Programme Manager</t>
  </si>
  <si>
    <t>Programme Specialist</t>
  </si>
  <si>
    <t>Gr IV Administration</t>
  </si>
  <si>
    <t>Grade III Administration</t>
  </si>
  <si>
    <t>Knowledge Resource Centre Manager Client Services Manager Finance Officer Computer Services Manager</t>
  </si>
  <si>
    <t>Technician</t>
  </si>
  <si>
    <t>LSI Payable after 3 years on max of scale</t>
  </si>
  <si>
    <t>Placement Administrator</t>
  </si>
  <si>
    <t>Project Accountant - Grade VII</t>
  </si>
  <si>
    <t>Attendents outside Dublin Area, Caretakers, Cleaning Supervisors</t>
  </si>
  <si>
    <t>Labratory Assistants DIT</t>
  </si>
  <si>
    <t>Faculty Librarian, Senior Librarian</t>
  </si>
  <si>
    <t>Academic Staff, Lecturers, Ass Lecturers, Senior Lec, Lec Redeployed to D.L.I.A.D.T</t>
  </si>
  <si>
    <t>Dublin Zone, General Operatives, Storepersons, Nightwatchman, Cooks</t>
  </si>
  <si>
    <t>Clerical and Administrative Staff Grade III to VII</t>
  </si>
  <si>
    <t>Senior Management Grades</t>
  </si>
  <si>
    <t>Nurses</t>
  </si>
  <si>
    <t xml:space="preserve">Craftsmen </t>
  </si>
  <si>
    <t xml:space="preserve">Maintenance Supervisor </t>
  </si>
  <si>
    <t>Technicians in Former DIT and  IOT Rep by SIPTU</t>
  </si>
  <si>
    <t>Technicians in Former DIT and  IOT Rep by UNITE</t>
  </si>
  <si>
    <t>Craft Assistant Waterford</t>
  </si>
  <si>
    <t>Technical Assistants (Formerly Higher Order Attendants)</t>
  </si>
  <si>
    <t>Principal Officer, Assistant Principal Officers</t>
  </si>
  <si>
    <t>Hotel and Catering College, Killybegs Co. Donegal</t>
  </si>
  <si>
    <t xml:space="preserve">Mary Immaculate College of Education </t>
  </si>
  <si>
    <t>National College of Art and Design</t>
  </si>
  <si>
    <t>St Angela's College of Education for Home Economics</t>
  </si>
  <si>
    <t xml:space="preserve">Tipperary Rural and Business Development Institute </t>
  </si>
  <si>
    <t xml:space="preserve">Link to Table of Contents </t>
  </si>
  <si>
    <t>MARY IMMACULATE COLLEGE OF EDUCATION Grossed Up Grades</t>
  </si>
  <si>
    <t>Full time models</t>
  </si>
  <si>
    <t>Higher Order Attendants</t>
  </si>
  <si>
    <t>Student Counsellors</t>
  </si>
  <si>
    <t>Librarian &amp; Careers Officers</t>
  </si>
  <si>
    <t xml:space="preserve">Mary Immaculate College of Education Grossed Up Salaries </t>
  </si>
  <si>
    <t>Former IOT's and DIT Grades -</t>
  </si>
  <si>
    <r>
      <rPr>
        <sz val="14"/>
        <rFont val="Arial"/>
        <family val="2"/>
      </rPr>
      <t>Table of Contents</t>
    </r>
    <r>
      <rPr>
        <sz val="12"/>
        <rFont val="Arial"/>
        <family val="2"/>
      </rPr>
      <t xml:space="preserve"> - </t>
    </r>
    <r>
      <rPr>
        <b/>
        <sz val="14"/>
        <rFont val="Arial"/>
        <family val="2"/>
      </rPr>
      <t>CLICK ON LINKS BELOW</t>
    </r>
  </si>
  <si>
    <t>MIC President</t>
  </si>
  <si>
    <t>NCAD Director</t>
  </si>
  <si>
    <t>Salary Scales for Senior Grades in Technological Universities,Former IOTs and DIT</t>
  </si>
  <si>
    <t>Former Dublin Institute of Technology</t>
  </si>
  <si>
    <t>ATU President</t>
  </si>
  <si>
    <t>MTU President</t>
  </si>
  <si>
    <t>SETU President</t>
  </si>
  <si>
    <t>TUS President</t>
  </si>
  <si>
    <t>Scales</t>
  </si>
  <si>
    <t>in former IOTs (Cork, Waterford, Galway/Mayo, Limerick</t>
  </si>
  <si>
    <t>and Dundalk Institute of Technology</t>
  </si>
  <si>
    <t>Athlone, Sligo, and Carlow)</t>
  </si>
  <si>
    <t>in other former Institutes of Technology</t>
  </si>
  <si>
    <t xml:space="preserve">Head of Development in former IOTs (Cork, Waterford </t>
  </si>
  <si>
    <t>Head of Development in other former</t>
  </si>
  <si>
    <t>IOT President Level I</t>
  </si>
  <si>
    <t>Scales for Technicians represented by SIPTU  Inclusive of 2½% increase w.e.f. 1/9/08</t>
  </si>
  <si>
    <t>Galway/Mayo, Limerick, Athlone, Sligo and Carlow)</t>
  </si>
  <si>
    <t xml:space="preserve">TUI </t>
  </si>
  <si>
    <t>former CORK IOT (PRE 1989)</t>
  </si>
  <si>
    <t>former CORK IOT</t>
  </si>
  <si>
    <t>Former Cork Institute of Technology</t>
  </si>
  <si>
    <t xml:space="preserve">FOREMAN CRAFTSMEN IN former DIT/IOTs -- Where agreement was reached on </t>
  </si>
  <si>
    <t>New Structure - Technicians in former DIT and Institutes of Technology</t>
  </si>
  <si>
    <t>Technicians / Craft Assistants former DIT and Institutes of Technology</t>
  </si>
  <si>
    <t>Craft Assistant former Waterford IOT</t>
  </si>
  <si>
    <t>to: former DIT/DLIADT/IT Tallaght/IT Blanchardstown</t>
  </si>
  <si>
    <t>INSTITUTES OF TECHNOLOGY &amp; former DIT</t>
  </si>
  <si>
    <t>Former DUBLIN INSTITUTE OF TECHNOLOGY PERSONNEL</t>
  </si>
  <si>
    <t>Laboratory Assistant former DIT</t>
  </si>
  <si>
    <t>Former D.I.T. Library Staff</t>
  </si>
  <si>
    <t>Revised salary scales for Officer grades in former D.I.T.</t>
  </si>
  <si>
    <t>New Structure - Technicians in DIT and Institutes of Technology</t>
  </si>
  <si>
    <t xml:space="preserve">Scales for Technicians without 2½% increase for Time and Attendance agreement. </t>
  </si>
  <si>
    <t>Non 2.5% Technicians</t>
  </si>
  <si>
    <t>Minimum Annual Increase</t>
  </si>
  <si>
    <t>Decimalised Increase</t>
  </si>
  <si>
    <t>Attendant (New Entrant)</t>
  </si>
  <si>
    <t>Caretaker / Cleaning Supervisor (New Entrant)</t>
  </si>
  <si>
    <t>Full Time Models (New Entrant)</t>
  </si>
  <si>
    <t>Assistant Lecturer (New Entrant)</t>
  </si>
  <si>
    <t>Grade III (New Entrant)</t>
  </si>
  <si>
    <t>Craftsman (New Entrant)</t>
  </si>
  <si>
    <t>Technician Grade (New Entrant)</t>
  </si>
  <si>
    <t>General Operative (New Entrant)</t>
  </si>
  <si>
    <t>(G.O. Related)</t>
  </si>
  <si>
    <t>Nightwatchman</t>
  </si>
  <si>
    <t>Nightwatchman (New Entrant)</t>
  </si>
  <si>
    <t>Storeman/Storekeeper (New Entrant)</t>
  </si>
  <si>
    <t>Storeman/Storekeeper</t>
  </si>
  <si>
    <t xml:space="preserve"> Former DUBLIN INSTITUTE OF TECHNOLOGY PERSONNEL</t>
  </si>
  <si>
    <t>Cooks (New Entrant)</t>
  </si>
  <si>
    <t>Truck Driver (New Entrant)</t>
  </si>
  <si>
    <t>Truck Driver</t>
  </si>
  <si>
    <t>Student Counsellor (New Entrant)</t>
  </si>
  <si>
    <t>Nurse (New Entrant)</t>
  </si>
  <si>
    <t>Library Assistant (New Entrant)</t>
  </si>
  <si>
    <t>Assistant Librarian (New Entrant)</t>
  </si>
  <si>
    <t>(New Entrant)</t>
  </si>
  <si>
    <t>Executive Officer</t>
  </si>
  <si>
    <t>(Grossed Up Scale)</t>
  </si>
  <si>
    <t>(New Entrant - Grossed Up)</t>
  </si>
  <si>
    <t>Higher Executive Officer (Grossed Up)</t>
  </si>
  <si>
    <t>Staff Officer (Grossed Up)</t>
  </si>
  <si>
    <t>Clerical Officer (Grossed Up)</t>
  </si>
  <si>
    <t>Clerical Officer (New Entrant)</t>
  </si>
  <si>
    <t>Clerical Officer (New Entrant - Grossed Up)</t>
  </si>
  <si>
    <t>Assistant Cafeteria Supervisor (New Entrant)</t>
  </si>
  <si>
    <t>Storekeeper (New Entrant)</t>
  </si>
  <si>
    <t>Supervisors (New Entrants)</t>
  </si>
  <si>
    <t>Technical Officer (New Entrant)</t>
  </si>
  <si>
    <t>Head of HR - PPC</t>
  </si>
  <si>
    <t>Head of HR  - Non PPC</t>
  </si>
  <si>
    <t>Head of HR - PPC (Higher)</t>
  </si>
  <si>
    <t>Head of HR  - Non PPC (Higher)</t>
  </si>
  <si>
    <t>Lecturer (New Entrant)</t>
  </si>
  <si>
    <t>Secretary  to President (New Entrant)</t>
  </si>
  <si>
    <t>Home Economics Assistant (New Entrant)</t>
  </si>
  <si>
    <t>Domestics (New Entrant)</t>
  </si>
  <si>
    <t>Maintenance Post (New Entrant)</t>
  </si>
  <si>
    <t>Programme Specialist (New Entrant)</t>
  </si>
  <si>
    <t>Grade III Administration (New Entrant)</t>
  </si>
  <si>
    <t>Technician (New Entrant)</t>
  </si>
  <si>
    <t>Caretaker (New Entrant)</t>
  </si>
  <si>
    <t xml:space="preserve">CARETAKERS IN  IOTs outside the Dublin area 
(Including Cork City Post 1989) </t>
  </si>
  <si>
    <t>CARETAKERS IN IOTs outside the Dublin area 
(Including Cork City Post 1989)</t>
  </si>
  <si>
    <t xml:space="preserve">CARETAKERS IN IOTs outside the Dublin Area 
(Including Cork City Post 1989) </t>
  </si>
  <si>
    <t xml:space="preserve">CARETAKERS IN IOTs Outside the Dublin Area 
(Including Cork City Post 1989) </t>
  </si>
  <si>
    <t xml:space="preserve">ATTENDANTS IN former IOTs outside the Dublin Area 
(Including Cork City Post 1989) </t>
  </si>
  <si>
    <t xml:space="preserve">ATTENDANTS in IOTs outside the Dublin area 
(Including Cork City Post 1989) </t>
  </si>
  <si>
    <t>CRAFTSMEN IN former DIT/IOT --</t>
  </si>
  <si>
    <t xml:space="preserve"> Where agreement was reached on productivity re special £6.81 Craftsmen Analogue award under PCW</t>
  </si>
  <si>
    <t xml:space="preserve">FOREMAN CRAFTSMAN IN former DIT/IOT -- </t>
  </si>
  <si>
    <t>Where agreement was reached on productivity re special £6.81 (£8.17 Foreman) Craftsmen Analogue award under PCW</t>
  </si>
  <si>
    <t xml:space="preserve">CRAFTSMEN IN former DIT / IOTs -- </t>
  </si>
  <si>
    <t xml:space="preserve"> Where agreement was reached on productivity re £18.87 per week Craftsman Analogue award under Clause 2(iii) of PCW '(effective 1/7/97)</t>
  </si>
  <si>
    <t xml:space="preserve"> (New Entrant)</t>
  </si>
  <si>
    <t>HIGHER ORDER ATTENDANT</t>
  </si>
  <si>
    <t>SALARY SCALES FOR PROFESSIONAL MANAGEMENT AND SUPPORT STAFF INSTITUTES OF TECHNOLOGY</t>
  </si>
  <si>
    <t>Technicians Scale A</t>
  </si>
  <si>
    <t>* Includes addition of 1/19th to allow for superannuation contribution</t>
  </si>
  <si>
    <t>productivity on special £18.87 (£22.64 - Foreman) Craftsman's Analogue award under the PCW</t>
  </si>
  <si>
    <t>To: Technological Universities, Institutes of Technology, the National University of Ireland, the Royal Irish Academy, Mary Immaculate College of Education, the National College of Art and Design and St. Angela’s College</t>
  </si>
  <si>
    <r>
      <t xml:space="preserve">Revision of Pay in the Higher Education Sector  with effect from 1st August 2025 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rFont val="Calibri"/>
        <family val="2"/>
      </rPr>
      <t>002/2025   Circular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</si>
</sst>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€&quot;#,##0;[Red]\-&quot;€&quot;#,##0"/>
    <numFmt numFmtId="8" formatCode="&quot;€&quot;#,##0.00;[Red]\-&quot;€&quot;#,##0.00"/>
    <numFmt numFmtId="164" formatCode="_-&quot;IR£&quot;* #,##0.00_-;\-&quot;IR£&quot;* #,##0.00_-;_-&quot;IR£&quot;* &quot;-&quot;??_-;_-@_-"/>
    <numFmt numFmtId="165" formatCode="[$€]\ #,##0.00"/>
    <numFmt numFmtId="166" formatCode="[$£-809]#,##0"/>
    <numFmt numFmtId="167" formatCode="&quot;IR£&quot;#,##0_);\(&quot;IR£&quot;#,##0\)"/>
    <numFmt numFmtId="168" formatCode="&quot;IR£&quot;#,##0.00_);\(&quot;IR£&quot;#,##0.00\)"/>
    <numFmt numFmtId="169" formatCode="[$€]#,##0.00"/>
    <numFmt numFmtId="170" formatCode="[$€-2]\ #,##0"/>
    <numFmt numFmtId="171" formatCode="&quot;€&quot;#,##0"/>
    <numFmt numFmtId="172" formatCode="&quot;€&quot;#,##0.00"/>
  </numFmts>
  <fonts count="43" x14ac:knownFonts="1">
    <font>
      <sz val="12"/>
      <name val="Arial"/>
    </font>
    <font>
      <sz val="12"/>
      <name val="Arial"/>
      <family val="2"/>
    </font>
    <font>
      <sz val="10"/>
      <name val="Courier New"/>
      <family val="3"/>
    </font>
    <font>
      <sz val="8"/>
      <name val="Arial"/>
      <family val="2"/>
    </font>
    <font>
      <sz val="14"/>
      <name val="Helv"/>
    </font>
    <font>
      <sz val="12"/>
      <name val="Courier New"/>
      <family val="3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2"/>
      <color indexed="53"/>
      <name val="Calibri"/>
      <family val="2"/>
      <scheme val="minor"/>
    </font>
    <font>
      <b/>
      <u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rgb="FF00B0F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2"/>
      <color rgb="FF00B0F0"/>
      <name val="Calibri"/>
      <family val="2"/>
      <scheme val="minor"/>
    </font>
    <font>
      <b/>
      <u/>
      <sz val="14"/>
      <color rgb="FF00B0F0"/>
      <name val="Arial"/>
      <family val="2"/>
    </font>
    <font>
      <b/>
      <u/>
      <sz val="12"/>
      <color rgb="FF00B0F0"/>
      <name val="Arial"/>
      <family val="2"/>
    </font>
    <font>
      <b/>
      <u/>
      <sz val="10"/>
      <color rgb="FF00B0F0"/>
      <name val="Arial"/>
      <family val="2"/>
    </font>
    <font>
      <b/>
      <sz val="12"/>
      <color rgb="FF000000"/>
      <name val="Calibri"/>
      <family val="2"/>
      <scheme val="minor"/>
    </font>
    <font>
      <b/>
      <u/>
      <sz val="16"/>
      <color rgb="FF00B0F0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 style="thin">
        <color theme="1" tint="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4" tint="-0.499984740745262"/>
      </top>
      <bottom style="double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indexed="64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1"/>
      </left>
      <right style="thin">
        <color indexed="64"/>
      </right>
      <top/>
      <bottom style="double">
        <color theme="4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4" fillId="2" borderId="0" applyNumberFormat="0" applyBorder="0" applyAlignment="0" applyProtection="0"/>
    <xf numFmtId="164" fontId="1" fillId="0" borderId="0" applyFont="0" applyFill="0" applyBorder="0" applyAlignment="0" applyProtection="0"/>
    <xf numFmtId="169" fontId="2" fillId="0" borderId="0"/>
    <xf numFmtId="165" fontId="5" fillId="0" borderId="0"/>
    <xf numFmtId="165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4" fontId="4" fillId="0" borderId="0">
      <alignment horizontal="center"/>
    </xf>
    <xf numFmtId="0" fontId="1" fillId="0" borderId="0"/>
  </cellStyleXfs>
  <cellXfs count="400">
    <xf numFmtId="0" fontId="0" fillId="0" borderId="0" xfId="0"/>
    <xf numFmtId="0" fontId="18" fillId="0" borderId="0" xfId="0" applyFont="1"/>
    <xf numFmtId="0" fontId="18" fillId="0" borderId="0" xfId="0" applyFont="1" applyFill="1"/>
    <xf numFmtId="0" fontId="19" fillId="0" borderId="0" xfId="0" applyFont="1"/>
    <xf numFmtId="0" fontId="19" fillId="0" borderId="0" xfId="0" applyFont="1" applyFill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9" fillId="0" borderId="0" xfId="0" applyFont="1" applyFill="1" applyBorder="1" applyAlignment="1" applyProtection="1">
      <alignment horizontal="center"/>
    </xf>
    <xf numFmtId="0" fontId="18" fillId="0" borderId="0" xfId="0" applyFont="1" applyAlignment="1">
      <alignment horizontal="center" vertical="center"/>
    </xf>
    <xf numFmtId="171" fontId="18" fillId="0" borderId="0" xfId="0" applyNumberFormat="1" applyFont="1" applyAlignment="1">
      <alignment horizontal="center" vertic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18" fillId="3" borderId="0" xfId="0" applyFont="1" applyFill="1"/>
    <xf numFmtId="0" fontId="9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72" fontId="18" fillId="0" borderId="0" xfId="0" applyNumberFormat="1" applyFont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170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/>
    </xf>
    <xf numFmtId="170" fontId="18" fillId="0" borderId="0" xfId="0" applyNumberFormat="1" applyFont="1" applyAlignment="1">
      <alignment horizontal="center"/>
    </xf>
    <xf numFmtId="0" fontId="19" fillId="3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66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4" fontId="19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/>
    </xf>
    <xf numFmtId="0" fontId="19" fillId="3" borderId="0" xfId="0" applyFont="1" applyFill="1" applyBorder="1" applyAlignment="1" applyProtection="1">
      <alignment horizontal="center"/>
    </xf>
    <xf numFmtId="0" fontId="18" fillId="3" borderId="0" xfId="0" applyFont="1" applyFill="1" applyBorder="1" applyAlignment="1">
      <alignment horizontal="center"/>
    </xf>
    <xf numFmtId="0" fontId="19" fillId="0" borderId="13" xfId="0" applyFont="1" applyFill="1" applyBorder="1" applyAlignment="1" applyProtection="1">
      <alignment horizontal="center"/>
    </xf>
    <xf numFmtId="0" fontId="18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0" fontId="18" fillId="0" borderId="0" xfId="0" applyNumberFormat="1" applyFont="1" applyFill="1" applyBorder="1" applyAlignment="1">
      <alignment horizontal="center"/>
    </xf>
    <xf numFmtId="170" fontId="18" fillId="0" borderId="9" xfId="0" applyNumberFormat="1" applyFont="1" applyFill="1" applyBorder="1" applyAlignment="1">
      <alignment horizontal="center"/>
    </xf>
    <xf numFmtId="170" fontId="18" fillId="0" borderId="12" xfId="0" applyNumberFormat="1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167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7" fontId="24" fillId="0" borderId="3" xfId="0" applyNumberFormat="1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67" fontId="26" fillId="0" borderId="3" xfId="0" applyNumberFormat="1" applyFont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/>
    <xf numFmtId="40" fontId="27" fillId="3" borderId="0" xfId="0" applyNumberFormat="1" applyFont="1" applyFill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171" fontId="18" fillId="0" borderId="14" xfId="0" applyNumberFormat="1" applyFont="1" applyBorder="1" applyAlignment="1">
      <alignment horizontal="center" vertical="center"/>
    </xf>
    <xf numFmtId="0" fontId="19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 applyProtection="1">
      <alignment horizontal="center"/>
    </xf>
    <xf numFmtId="0" fontId="17" fillId="3" borderId="0" xfId="0" applyFont="1" applyFill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6" fontId="18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6" fontId="18" fillId="0" borderId="1" xfId="0" applyNumberFormat="1" applyFont="1" applyBorder="1" applyAlignment="1">
      <alignment horizontal="center" vertical="center"/>
    </xf>
    <xf numFmtId="6" fontId="18" fillId="0" borderId="0" xfId="0" applyNumberFormat="1" applyFont="1" applyBorder="1" applyAlignment="1">
      <alignment horizontal="center" vertical="center"/>
    </xf>
    <xf numFmtId="170" fontId="18" fillId="0" borderId="16" xfId="0" applyNumberFormat="1" applyFont="1" applyFill="1" applyBorder="1" applyAlignment="1">
      <alignment horizontal="center"/>
    </xf>
    <xf numFmtId="0" fontId="19" fillId="0" borderId="5" xfId="0" applyFont="1" applyFill="1" applyBorder="1" applyAlignment="1" applyProtection="1">
      <alignment horizontal="center"/>
    </xf>
    <xf numFmtId="0" fontId="18" fillId="0" borderId="5" xfId="0" applyFont="1" applyFill="1" applyBorder="1" applyAlignment="1">
      <alignment horizontal="center"/>
    </xf>
    <xf numFmtId="167" fontId="15" fillId="3" borderId="0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1" fontId="18" fillId="0" borderId="0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1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171" fontId="18" fillId="0" borderId="0" xfId="0" applyNumberFormat="1" applyFont="1" applyBorder="1" applyAlignment="1">
      <alignment horizontal="center"/>
    </xf>
    <xf numFmtId="0" fontId="28" fillId="0" borderId="5" xfId="0" applyFont="1" applyFill="1" applyBorder="1" applyAlignment="1" applyProtection="1">
      <alignment horizontal="center"/>
    </xf>
    <xf numFmtId="171" fontId="18" fillId="0" borderId="5" xfId="0" applyNumberFormat="1" applyFont="1" applyBorder="1" applyAlignment="1">
      <alignment horizontal="center"/>
    </xf>
    <xf numFmtId="170" fontId="0" fillId="0" borderId="0" xfId="0" applyNumberFormat="1" applyAlignment="1">
      <alignment horizontal="center" vertical="center"/>
    </xf>
    <xf numFmtId="171" fontId="18" fillId="0" borderId="0" xfId="0" applyNumberFormat="1" applyFont="1"/>
    <xf numFmtId="0" fontId="0" fillId="0" borderId="0" xfId="0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4" fontId="19" fillId="3" borderId="0" xfId="0" quotePrefix="1" applyNumberFormat="1" applyFont="1" applyFill="1" applyBorder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/>
    </xf>
    <xf numFmtId="171" fontId="18" fillId="0" borderId="11" xfId="2" applyNumberFormat="1" applyFont="1" applyBorder="1" applyAlignment="1">
      <alignment horizontal="center" vertical="center"/>
    </xf>
    <xf numFmtId="171" fontId="18" fillId="0" borderId="0" xfId="2" applyNumberFormat="1" applyFont="1" applyBorder="1" applyAlignment="1">
      <alignment horizontal="center" vertical="center"/>
    </xf>
    <xf numFmtId="14" fontId="19" fillId="3" borderId="0" xfId="0" applyNumberFormat="1" applyFont="1" applyFill="1" applyAlignment="1">
      <alignment horizontal="center"/>
    </xf>
    <xf numFmtId="0" fontId="19" fillId="3" borderId="0" xfId="0" applyFont="1" applyFill="1" applyBorder="1" applyAlignment="1">
      <alignment horizontal="center" vertical="center"/>
    </xf>
    <xf numFmtId="14" fontId="19" fillId="3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172" fontId="18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171" fontId="18" fillId="0" borderId="5" xfId="2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6" quotePrefix="1" applyAlignment="1" applyProtection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6" applyAlignment="1" applyProtection="1"/>
    <xf numFmtId="170" fontId="18" fillId="0" borderId="18" xfId="0" applyNumberFormat="1" applyFont="1" applyFill="1" applyBorder="1" applyAlignment="1">
      <alignment horizontal="center"/>
    </xf>
    <xf numFmtId="0" fontId="0" fillId="4" borderId="0" xfId="0" applyFill="1"/>
    <xf numFmtId="0" fontId="7" fillId="0" borderId="0" xfId="6" quotePrefix="1" applyFill="1" applyAlignment="1" applyProtection="1"/>
    <xf numFmtId="0" fontId="8" fillId="0" borderId="0" xfId="0" applyFont="1" applyAlignment="1">
      <alignment horizontal="center" vertical="center" wrapText="1"/>
    </xf>
    <xf numFmtId="17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168" fontId="19" fillId="0" borderId="0" xfId="0" applyNumberFormat="1" applyFont="1" applyAlignment="1" applyProtection="1">
      <alignment horizontal="center" vertical="center"/>
    </xf>
    <xf numFmtId="168" fontId="19" fillId="0" borderId="0" xfId="0" applyNumberFormat="1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10" xfId="0" quotePrefix="1" applyFont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center" vertical="center"/>
    </xf>
    <xf numFmtId="0" fontId="18" fillId="4" borderId="9" xfId="7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4" fillId="0" borderId="21" xfId="0" applyNumberFormat="1" applyFont="1" applyFill="1" applyBorder="1" applyAlignment="1">
      <alignment horizontal="center" vertical="center"/>
    </xf>
    <xf numFmtId="168" fontId="19" fillId="0" borderId="0" xfId="0" applyNumberFormat="1" applyFont="1" applyBorder="1" applyAlignment="1" applyProtection="1">
      <alignment horizontal="center" vertical="center"/>
    </xf>
    <xf numFmtId="168" fontId="19" fillId="0" borderId="14" xfId="0" applyNumberFormat="1" applyFont="1" applyBorder="1" applyAlignment="1" applyProtection="1">
      <alignment horizontal="center" vertical="center" wrapText="1"/>
    </xf>
    <xf numFmtId="17" fontId="18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quotePrefix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9" fillId="0" borderId="14" xfId="0" quotePrefix="1" applyFont="1" applyBorder="1" applyAlignment="1">
      <alignment horizontal="center" vertical="center"/>
    </xf>
    <xf numFmtId="172" fontId="18" fillId="0" borderId="0" xfId="0" applyNumberFormat="1" applyFont="1" applyAlignment="1">
      <alignment horizontal="center"/>
    </xf>
    <xf numFmtId="0" fontId="33" fillId="0" borderId="0" xfId="0" applyFont="1" applyFill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17" fontId="19" fillId="0" borderId="1" xfId="0" applyNumberFormat="1" applyFont="1" applyBorder="1" applyAlignment="1">
      <alignment horizontal="center" vertical="center"/>
    </xf>
    <xf numFmtId="172" fontId="18" fillId="0" borderId="1" xfId="0" applyNumberFormat="1" applyFont="1" applyBorder="1" applyAlignment="1">
      <alignment horizontal="center"/>
    </xf>
    <xf numFmtId="172" fontId="18" fillId="0" borderId="0" xfId="0" applyNumberFormat="1" applyFont="1" applyBorder="1" applyAlignment="1">
      <alignment horizontal="center"/>
    </xf>
    <xf numFmtId="171" fontId="18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172" fontId="18" fillId="0" borderId="5" xfId="0" applyNumberFormat="1" applyFont="1" applyBorder="1" applyAlignment="1">
      <alignment horizontal="center" vertical="center"/>
    </xf>
    <xf numFmtId="171" fontId="18" fillId="0" borderId="7" xfId="0" applyNumberFormat="1" applyFont="1" applyBorder="1" applyAlignment="1">
      <alignment horizontal="center"/>
    </xf>
    <xf numFmtId="0" fontId="32" fillId="4" borderId="23" xfId="6" quotePrefix="1" applyFont="1" applyFill="1" applyBorder="1" applyAlignment="1" applyProtection="1">
      <alignment vertical="center"/>
    </xf>
    <xf numFmtId="172" fontId="9" fillId="0" borderId="0" xfId="0" applyNumberFormat="1" applyFont="1" applyBorder="1" applyAlignment="1">
      <alignment horizontal="center"/>
    </xf>
    <xf numFmtId="172" fontId="9" fillId="0" borderId="5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172" fontId="9" fillId="0" borderId="7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171" fontId="8" fillId="0" borderId="26" xfId="0" quotePrefix="1" applyNumberFormat="1" applyFont="1" applyFill="1" applyBorder="1" applyAlignment="1" applyProtection="1">
      <alignment horizontal="center" vertical="center" wrapText="1"/>
    </xf>
    <xf numFmtId="171" fontId="8" fillId="0" borderId="6" xfId="0" applyNumberFormat="1" applyFont="1" applyBorder="1" applyAlignment="1">
      <alignment horizontal="center" vertical="center"/>
    </xf>
    <xf numFmtId="0" fontId="35" fillId="4" borderId="23" xfId="6" quotePrefix="1" applyFont="1" applyFill="1" applyBorder="1" applyAlignment="1" applyProtection="1">
      <alignment vertical="center"/>
    </xf>
    <xf numFmtId="168" fontId="19" fillId="0" borderId="0" xfId="0" quotePrefix="1" applyNumberFormat="1" applyFont="1" applyBorder="1" applyAlignment="1" applyProtection="1">
      <alignment horizontal="center"/>
    </xf>
    <xf numFmtId="0" fontId="19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36" fillId="4" borderId="23" xfId="6" quotePrefix="1" applyFont="1" applyFill="1" applyBorder="1" applyAlignment="1" applyProtection="1">
      <alignment vertical="center"/>
    </xf>
    <xf numFmtId="0" fontId="18" fillId="0" borderId="5" xfId="0" applyFont="1" applyFill="1" applyBorder="1" applyAlignment="1">
      <alignment horizontal="center" vertical="center"/>
    </xf>
    <xf numFmtId="8" fontId="18" fillId="0" borderId="5" xfId="0" applyNumberFormat="1" applyFont="1" applyBorder="1" applyAlignment="1">
      <alignment horizontal="center" vertical="center"/>
    </xf>
    <xf numFmtId="8" fontId="18" fillId="0" borderId="0" xfId="0" applyNumberFormat="1" applyFont="1" applyBorder="1" applyAlignment="1">
      <alignment horizontal="center" vertical="center"/>
    </xf>
    <xf numFmtId="171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9" fillId="0" borderId="27" xfId="0" applyFont="1" applyFill="1" applyBorder="1" applyAlignment="1" applyProtection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14" fontId="19" fillId="3" borderId="0" xfId="0" quotePrefix="1" applyNumberFormat="1" applyFont="1" applyFill="1" applyAlignment="1" applyProtection="1">
      <alignment horizontal="center"/>
    </xf>
    <xf numFmtId="14" fontId="19" fillId="3" borderId="0" xfId="0" applyNumberFormat="1" applyFont="1" applyFill="1" applyAlignment="1" applyProtection="1">
      <alignment horizontal="center" vertical="center" wrapText="1"/>
    </xf>
    <xf numFmtId="0" fontId="18" fillId="0" borderId="0" xfId="0" applyFont="1" applyAlignment="1"/>
    <xf numFmtId="0" fontId="19" fillId="0" borderId="0" xfId="0" applyFont="1" applyAlignment="1" applyProtection="1">
      <alignment horizontal="center"/>
    </xf>
    <xf numFmtId="0" fontId="19" fillId="0" borderId="14" xfId="0" applyFont="1" applyBorder="1" applyAlignment="1" applyProtection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32" fillId="4" borderId="23" xfId="6" quotePrefix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0" fontId="18" fillId="0" borderId="5" xfId="0" applyFont="1" applyBorder="1"/>
    <xf numFmtId="0" fontId="19" fillId="0" borderId="7" xfId="0" applyFont="1" applyBorder="1" applyAlignment="1" applyProtection="1">
      <alignment horizontal="center"/>
    </xf>
    <xf numFmtId="0" fontId="18" fillId="0" borderId="7" xfId="0" applyFont="1" applyBorder="1"/>
    <xf numFmtId="170" fontId="0" fillId="0" borderId="0" xfId="0" applyNumberForma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6" fontId="18" fillId="0" borderId="5" xfId="0" applyNumberFormat="1" applyFont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167" fontId="19" fillId="0" borderId="31" xfId="0" applyNumberFormat="1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67" fontId="17" fillId="3" borderId="8" xfId="0" applyNumberFormat="1" applyFont="1" applyFill="1" applyBorder="1" applyAlignment="1" applyProtection="1">
      <alignment horizontal="center" vertical="center" wrapText="1"/>
    </xf>
    <xf numFmtId="14" fontId="19" fillId="3" borderId="32" xfId="0" applyNumberFormat="1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4" fontId="19" fillId="3" borderId="32" xfId="0" applyNumberFormat="1" applyFont="1" applyFill="1" applyBorder="1" applyAlignment="1">
      <alignment horizontal="center" vertical="center" wrapText="1"/>
    </xf>
    <xf numFmtId="168" fontId="19" fillId="0" borderId="5" xfId="0" applyNumberFormat="1" applyFont="1" applyBorder="1" applyAlignment="1" applyProtection="1">
      <alignment horizontal="center" vertical="center"/>
    </xf>
    <xf numFmtId="168" fontId="19" fillId="0" borderId="27" xfId="0" applyNumberFormat="1" applyFont="1" applyBorder="1" applyAlignment="1" applyProtection="1">
      <alignment horizontal="center" vertical="center"/>
    </xf>
    <xf numFmtId="168" fontId="19" fillId="0" borderId="28" xfId="0" applyNumberFormat="1" applyFont="1" applyBorder="1" applyAlignment="1" applyProtection="1">
      <alignment horizontal="center" vertical="center"/>
    </xf>
    <xf numFmtId="172" fontId="18" fillId="0" borderId="7" xfId="0" applyNumberFormat="1" applyFont="1" applyBorder="1" applyAlignment="1">
      <alignment horizontal="center" vertical="center"/>
    </xf>
    <xf numFmtId="0" fontId="19" fillId="0" borderId="27" xfId="0" quotePrefix="1" applyFont="1" applyBorder="1" applyAlignment="1" applyProtection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8" fillId="3" borderId="34" xfId="7" applyFont="1" applyFill="1" applyBorder="1" applyAlignment="1">
      <alignment horizontal="center" vertical="center"/>
    </xf>
    <xf numFmtId="0" fontId="19" fillId="0" borderId="12" xfId="7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9" fillId="0" borderId="16" xfId="7" applyFont="1" applyFill="1" applyBorder="1" applyAlignment="1">
      <alignment horizontal="center" vertical="center"/>
    </xf>
    <xf numFmtId="0" fontId="18" fillId="0" borderId="12" xfId="7" applyFont="1" applyFill="1" applyBorder="1" applyAlignment="1">
      <alignment horizontal="center" vertical="center" wrapText="1"/>
    </xf>
    <xf numFmtId="0" fontId="18" fillId="0" borderId="9" xfId="7" applyFont="1" applyFill="1" applyBorder="1" applyAlignment="1">
      <alignment horizontal="center" vertical="center"/>
    </xf>
    <xf numFmtId="0" fontId="19" fillId="0" borderId="15" xfId="7" applyFont="1" applyFill="1" applyBorder="1" applyAlignment="1">
      <alignment horizontal="center" vertical="center"/>
    </xf>
    <xf numFmtId="0" fontId="19" fillId="0" borderId="9" xfId="7" applyFont="1" applyFill="1" applyBorder="1" applyAlignment="1">
      <alignment horizontal="center" vertical="center"/>
    </xf>
    <xf numFmtId="0" fontId="18" fillId="0" borderId="9" xfId="7" applyFont="1" applyFill="1" applyBorder="1" applyAlignment="1">
      <alignment horizontal="center" vertical="center" wrapText="1"/>
    </xf>
    <xf numFmtId="0" fontId="18" fillId="0" borderId="16" xfId="7" applyFont="1" applyFill="1" applyBorder="1" applyAlignment="1">
      <alignment horizontal="center" vertical="center"/>
    </xf>
    <xf numFmtId="0" fontId="18" fillId="0" borderId="17" xfId="7" applyFont="1" applyFill="1" applyBorder="1" applyAlignment="1">
      <alignment horizontal="center" vertical="center"/>
    </xf>
    <xf numFmtId="171" fontId="18" fillId="0" borderId="0" xfId="0" applyNumberFormat="1" applyFont="1" applyFill="1" applyBorder="1" applyAlignment="1">
      <alignment horizontal="center"/>
    </xf>
    <xf numFmtId="0" fontId="19" fillId="0" borderId="12" xfId="7" applyFont="1" applyFill="1" applyBorder="1" applyAlignment="1">
      <alignment horizontal="center" vertical="center" wrapText="1"/>
    </xf>
    <xf numFmtId="0" fontId="18" fillId="0" borderId="12" xfId="7" applyFont="1" applyFill="1" applyBorder="1" applyAlignment="1">
      <alignment horizontal="center" vertical="center"/>
    </xf>
    <xf numFmtId="171" fontId="18" fillId="0" borderId="1" xfId="0" applyNumberFormat="1" applyFont="1" applyFill="1" applyBorder="1" applyAlignment="1">
      <alignment horizontal="center"/>
    </xf>
    <xf numFmtId="0" fontId="18" fillId="0" borderId="15" xfId="7" applyFont="1" applyFill="1" applyBorder="1" applyAlignment="1">
      <alignment horizontal="center" vertical="center"/>
    </xf>
    <xf numFmtId="171" fontId="18" fillId="0" borderId="5" xfId="0" applyNumberFormat="1" applyFont="1" applyFill="1" applyBorder="1" applyAlignment="1">
      <alignment horizontal="center" vertical="center"/>
    </xf>
    <xf numFmtId="171" fontId="18" fillId="0" borderId="5" xfId="0" applyNumberFormat="1" applyFont="1" applyFill="1" applyBorder="1" applyAlignment="1">
      <alignment horizontal="center"/>
    </xf>
    <xf numFmtId="0" fontId="19" fillId="0" borderId="17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71" fontId="8" fillId="0" borderId="6" xfId="0" applyNumberFormat="1" applyFont="1" applyFill="1" applyBorder="1" applyAlignment="1">
      <alignment horizontal="center" vertical="center"/>
    </xf>
    <xf numFmtId="0" fontId="18" fillId="0" borderId="35" xfId="7" applyFont="1" applyFill="1" applyBorder="1" applyAlignment="1">
      <alignment horizontal="center" vertical="center"/>
    </xf>
    <xf numFmtId="171" fontId="18" fillId="0" borderId="0" xfId="0" applyNumberFormat="1" applyFont="1" applyFill="1" applyBorder="1" applyAlignment="1">
      <alignment horizontal="center" vertical="center"/>
    </xf>
    <xf numFmtId="171" fontId="18" fillId="0" borderId="7" xfId="2" applyNumberFormat="1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center" vertical="center" wrapText="1"/>
    </xf>
    <xf numFmtId="0" fontId="19" fillId="0" borderId="0" xfId="0" quotePrefix="1" applyFont="1" applyBorder="1" applyAlignment="1">
      <alignment horizontal="center" vertical="center"/>
    </xf>
    <xf numFmtId="0" fontId="37" fillId="4" borderId="23" xfId="6" quotePrefix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/>
    </xf>
    <xf numFmtId="0" fontId="38" fillId="4" borderId="23" xfId="6" quotePrefix="1" applyFont="1" applyFill="1" applyBorder="1" applyAlignment="1" applyProtection="1">
      <alignment vertical="center"/>
    </xf>
    <xf numFmtId="170" fontId="18" fillId="0" borderId="5" xfId="0" applyNumberFormat="1" applyFont="1" applyFill="1" applyBorder="1" applyAlignment="1">
      <alignment horizontal="center"/>
    </xf>
    <xf numFmtId="170" fontId="18" fillId="0" borderId="17" xfId="0" applyNumberFormat="1" applyFont="1" applyFill="1" applyBorder="1" applyAlignment="1">
      <alignment horizontal="center"/>
    </xf>
    <xf numFmtId="0" fontId="19" fillId="0" borderId="7" xfId="0" applyFont="1" applyFill="1" applyBorder="1" applyAlignment="1" applyProtection="1">
      <alignment horizontal="center"/>
    </xf>
    <xf numFmtId="170" fontId="18" fillId="0" borderId="7" xfId="0" applyNumberFormat="1" applyFont="1" applyFill="1" applyBorder="1" applyAlignment="1">
      <alignment horizontal="center"/>
    </xf>
    <xf numFmtId="170" fontId="18" fillId="0" borderId="35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37" fillId="4" borderId="37" xfId="6" quotePrefix="1" applyFont="1" applyFill="1" applyBorder="1" applyAlignment="1" applyProtection="1">
      <alignment vertical="center" wrapText="1"/>
    </xf>
    <xf numFmtId="0" fontId="21" fillId="0" borderId="8" xfId="0" applyFont="1" applyBorder="1"/>
    <xf numFmtId="0" fontId="18" fillId="0" borderId="32" xfId="0" applyFont="1" applyBorder="1" applyAlignment="1">
      <alignment horizontal="center" vertical="center"/>
    </xf>
    <xf numFmtId="0" fontId="18" fillId="0" borderId="32" xfId="0" applyFont="1" applyBorder="1"/>
    <xf numFmtId="0" fontId="20" fillId="0" borderId="8" xfId="0" applyFont="1" applyFill="1" applyBorder="1"/>
    <xf numFmtId="171" fontId="18" fillId="0" borderId="29" xfId="0" applyNumberFormat="1" applyFont="1" applyBorder="1" applyAlignment="1">
      <alignment horizontal="center" vertical="center"/>
    </xf>
    <xf numFmtId="0" fontId="19" fillId="0" borderId="0" xfId="0" applyFont="1" applyFill="1" applyAlignment="1"/>
    <xf numFmtId="0" fontId="19" fillId="0" borderId="14" xfId="0" applyFont="1" applyFill="1" applyBorder="1" applyAlignment="1"/>
    <xf numFmtId="0" fontId="19" fillId="0" borderId="0" xfId="0" applyFont="1" applyFill="1" applyBorder="1" applyAlignment="1"/>
    <xf numFmtId="0" fontId="19" fillId="0" borderId="1" xfId="0" applyFont="1" applyFill="1" applyBorder="1" applyAlignment="1"/>
    <xf numFmtId="0" fontId="19" fillId="0" borderId="5" xfId="0" applyFont="1" applyFill="1" applyBorder="1" applyAlignment="1"/>
    <xf numFmtId="172" fontId="18" fillId="0" borderId="0" xfId="0" applyNumberFormat="1" applyFont="1" applyFill="1" applyBorder="1" applyAlignment="1">
      <alignment horizontal="center"/>
    </xf>
    <xf numFmtId="0" fontId="39" fillId="0" borderId="1" xfId="0" applyFont="1" applyFill="1" applyBorder="1" applyAlignment="1"/>
    <xf numFmtId="0" fontId="39" fillId="0" borderId="0" xfId="0" applyFont="1" applyFill="1" applyAlignment="1"/>
    <xf numFmtId="0" fontId="18" fillId="0" borderId="0" xfId="0" applyFont="1" applyFill="1" applyAlignment="1"/>
    <xf numFmtId="6" fontId="18" fillId="0" borderId="14" xfId="0" applyNumberFormat="1" applyFont="1" applyFill="1" applyBorder="1" applyAlignment="1">
      <alignment horizontal="center"/>
    </xf>
    <xf numFmtId="0" fontId="18" fillId="0" borderId="14" xfId="0" applyFont="1" applyFill="1" applyBorder="1" applyAlignment="1"/>
    <xf numFmtId="6" fontId="18" fillId="0" borderId="0" xfId="0" applyNumberFormat="1" applyFont="1" applyFill="1" applyAlignment="1">
      <alignment horizontal="center"/>
    </xf>
    <xf numFmtId="6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6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/>
    <xf numFmtId="6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 applyAlignment="1"/>
    <xf numFmtId="8" fontId="18" fillId="0" borderId="0" xfId="0" applyNumberFormat="1" applyFont="1" applyFill="1" applyAlignment="1">
      <alignment horizontal="center"/>
    </xf>
    <xf numFmtId="8" fontId="18" fillId="0" borderId="0" xfId="0" applyNumberFormat="1" applyFont="1" applyFill="1" applyBorder="1" applyAlignment="1">
      <alignment horizontal="center"/>
    </xf>
    <xf numFmtId="170" fontId="18" fillId="0" borderId="1" xfId="0" applyNumberFormat="1" applyFont="1" applyFill="1" applyBorder="1" applyAlignment="1">
      <alignment horizontal="center"/>
    </xf>
    <xf numFmtId="170" fontId="18" fillId="0" borderId="0" xfId="0" applyNumberFormat="1" applyFont="1" applyFill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172" fontId="18" fillId="0" borderId="0" xfId="0" applyNumberFormat="1" applyFont="1" applyAlignment="1"/>
    <xf numFmtId="0" fontId="19" fillId="0" borderId="7" xfId="0" applyFont="1" applyFill="1" applyBorder="1" applyAlignment="1"/>
    <xf numFmtId="6" fontId="18" fillId="0" borderId="7" xfId="0" applyNumberFormat="1" applyFont="1" applyFill="1" applyBorder="1" applyAlignment="1">
      <alignment horizontal="center"/>
    </xf>
    <xf numFmtId="0" fontId="18" fillId="0" borderId="7" xfId="0" applyFont="1" applyFill="1" applyBorder="1" applyAlignment="1"/>
    <xf numFmtId="172" fontId="18" fillId="0" borderId="7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5" xfId="0" applyFont="1" applyFill="1" applyBorder="1"/>
    <xf numFmtId="0" fontId="19" fillId="0" borderId="7" xfId="0" applyFont="1" applyBorder="1"/>
    <xf numFmtId="0" fontId="35" fillId="0" borderId="23" xfId="6" quotePrefix="1" applyFont="1" applyFill="1" applyBorder="1" applyAlignment="1" applyProtection="1">
      <alignment vertical="center"/>
    </xf>
    <xf numFmtId="8" fontId="18" fillId="0" borderId="5" xfId="0" applyNumberFormat="1" applyFont="1" applyFill="1" applyBorder="1" applyAlignment="1">
      <alignment horizontal="center"/>
    </xf>
    <xf numFmtId="167" fontId="27" fillId="3" borderId="0" xfId="0" applyNumberFormat="1" applyFont="1" applyFill="1" applyBorder="1" applyAlignment="1" applyProtection="1">
      <alignment horizontal="center" vertical="center" wrapText="1"/>
    </xf>
    <xf numFmtId="14" fontId="19" fillId="3" borderId="0" xfId="0" applyNumberFormat="1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32" fillId="0" borderId="23" xfId="6" quotePrefix="1" applyFont="1" applyFill="1" applyBorder="1" applyAlignment="1" applyProtection="1">
      <alignment vertical="center"/>
    </xf>
    <xf numFmtId="0" fontId="0" fillId="0" borderId="0" xfId="0" applyFont="1" applyFill="1" applyAlignment="1"/>
    <xf numFmtId="172" fontId="18" fillId="0" borderId="0" xfId="0" applyNumberFormat="1" applyFont="1" applyFill="1" applyBorder="1" applyAlignment="1"/>
    <xf numFmtId="172" fontId="18" fillId="0" borderId="5" xfId="0" applyNumberFormat="1" applyFont="1" applyFill="1" applyBorder="1" applyAlignment="1"/>
    <xf numFmtId="167" fontId="19" fillId="0" borderId="0" xfId="0" applyNumberFormat="1" applyFont="1" applyFill="1" applyAlignment="1">
      <alignment horizontal="center" vertical="center"/>
    </xf>
    <xf numFmtId="14" fontId="19" fillId="0" borderId="0" xfId="0" applyNumberFormat="1" applyFont="1" applyFill="1" applyAlignment="1">
      <alignment horizontal="center" vertical="center"/>
    </xf>
    <xf numFmtId="0" fontId="40" fillId="0" borderId="23" xfId="6" quotePrefix="1" applyFont="1" applyFill="1" applyBorder="1" applyAlignment="1" applyProtection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72" fontId="18" fillId="0" borderId="5" xfId="0" applyNumberFormat="1" applyFont="1" applyBorder="1" applyAlignment="1">
      <alignment horizont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171" fontId="19" fillId="0" borderId="0" xfId="0" applyNumberFormat="1" applyFont="1" applyFill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71" fontId="25" fillId="0" borderId="0" xfId="0" applyNumberFormat="1" applyFont="1" applyFill="1" applyBorder="1" applyAlignment="1">
      <alignment horizontal="center"/>
    </xf>
    <xf numFmtId="14" fontId="19" fillId="3" borderId="22" xfId="0" applyNumberFormat="1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171" fontId="19" fillId="0" borderId="5" xfId="0" applyNumberFormat="1" applyFont="1" applyFill="1" applyBorder="1" applyAlignment="1">
      <alignment horizontal="center"/>
    </xf>
    <xf numFmtId="172" fontId="18" fillId="0" borderId="5" xfId="2" applyNumberFormat="1" applyFont="1" applyBorder="1" applyAlignment="1">
      <alignment horizontal="center" vertical="center"/>
    </xf>
    <xf numFmtId="172" fontId="18" fillId="0" borderId="0" xfId="2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5" fillId="0" borderId="38" xfId="6" quotePrefix="1" applyFont="1" applyFill="1" applyBorder="1" applyAlignment="1" applyProtection="1">
      <alignment vertical="center"/>
    </xf>
    <xf numFmtId="14" fontId="19" fillId="3" borderId="8" xfId="2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 wrapText="1"/>
    </xf>
    <xf numFmtId="0" fontId="19" fillId="0" borderId="7" xfId="0" applyFont="1" applyFill="1" applyBorder="1"/>
    <xf numFmtId="14" fontId="19" fillId="3" borderId="0" xfId="0" quotePrefix="1" applyNumberFormat="1" applyFont="1" applyFill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NumberFormat="1" applyFont="1" applyBorder="1" applyAlignment="1">
      <alignment horizontal="center" vertical="center"/>
    </xf>
    <xf numFmtId="171" fontId="19" fillId="0" borderId="26" xfId="0" quotePrefix="1" applyNumberFormat="1" applyFont="1" applyFill="1" applyBorder="1" applyAlignment="1" applyProtection="1">
      <alignment horizontal="center" vertical="center" wrapText="1"/>
    </xf>
    <xf numFmtId="171" fontId="19" fillId="0" borderId="6" xfId="0" applyNumberFormat="1" applyFont="1" applyBorder="1" applyAlignment="1">
      <alignment horizontal="center" vertical="center"/>
    </xf>
    <xf numFmtId="168" fontId="19" fillId="0" borderId="24" xfId="0" quotePrefix="1" applyNumberFormat="1" applyFont="1" applyFill="1" applyBorder="1" applyAlignment="1" applyProtection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68" fontId="19" fillId="0" borderId="0" xfId="0" applyNumberFormat="1" applyFont="1" applyFill="1" applyBorder="1" applyAlignment="1" applyProtection="1">
      <alignment horizontal="center" vertical="center" wrapText="1"/>
    </xf>
    <xf numFmtId="168" fontId="19" fillId="0" borderId="5" xfId="0" applyNumberFormat="1" applyFont="1" applyFill="1" applyBorder="1" applyAlignment="1" applyProtection="1">
      <alignment horizontal="center" vertical="center" wrapText="1"/>
    </xf>
    <xf numFmtId="168" fontId="19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27" xfId="0" quotePrefix="1" applyFont="1" applyFill="1" applyBorder="1" applyAlignment="1">
      <alignment horizontal="center" vertical="center" wrapText="1"/>
    </xf>
    <xf numFmtId="168" fontId="19" fillId="0" borderId="0" xfId="0" quotePrefix="1" applyNumberFormat="1" applyFont="1" applyFill="1" applyAlignment="1" applyProtection="1">
      <alignment horizontal="center" vertical="center" wrapText="1"/>
    </xf>
    <xf numFmtId="168" fontId="19" fillId="0" borderId="0" xfId="0" applyNumberFormat="1" applyFont="1" applyFill="1" applyAlignment="1" applyProtection="1">
      <alignment horizontal="center" vertical="center" wrapText="1"/>
    </xf>
    <xf numFmtId="168" fontId="18" fillId="0" borderId="0" xfId="0" quotePrefix="1" applyNumberFormat="1" applyFont="1" applyFill="1" applyAlignment="1" applyProtection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5" fillId="4" borderId="23" xfId="6" quotePrefix="1" applyFont="1" applyFill="1" applyBorder="1" applyAlignment="1" applyProtection="1">
      <alignment horizontal="center" vertical="center" wrapText="1"/>
    </xf>
    <xf numFmtId="0" fontId="41" fillId="0" borderId="0" xfId="6" applyFont="1" applyAlignment="1" applyProtection="1">
      <alignment horizontal="center" vertical="center" wrapText="1"/>
    </xf>
    <xf numFmtId="168" fontId="19" fillId="0" borderId="27" xfId="0" quotePrefix="1" applyNumberFormat="1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/>
    </xf>
    <xf numFmtId="0" fontId="19" fillId="0" borderId="27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0" xfId="0" quotePrefix="1" applyFont="1" applyBorder="1" applyAlignment="1" applyProtection="1">
      <alignment horizontal="center" vertical="center" wrapText="1"/>
    </xf>
    <xf numFmtId="0" fontId="19" fillId="0" borderId="29" xfId="7" applyFont="1" applyFill="1" applyBorder="1" applyAlignment="1">
      <alignment horizontal="center" vertical="center"/>
    </xf>
    <xf numFmtId="0" fontId="18" fillId="0" borderId="29" xfId="7" applyFont="1" applyFill="1" applyBorder="1" applyAlignment="1">
      <alignment horizontal="center" vertical="center"/>
    </xf>
    <xf numFmtId="0" fontId="19" fillId="0" borderId="9" xfId="7" applyFont="1" applyFill="1" applyBorder="1" applyAlignment="1">
      <alignment horizontal="center" vertical="center" wrapText="1"/>
    </xf>
    <xf numFmtId="0" fontId="18" fillId="0" borderId="0" xfId="0" quotePrefix="1" applyFont="1" applyFill="1" applyBorder="1" applyAlignment="1">
      <alignment horizontal="center"/>
    </xf>
    <xf numFmtId="0" fontId="19" fillId="0" borderId="39" xfId="0" applyFont="1" applyFill="1" applyBorder="1" applyAlignment="1"/>
    <xf numFmtId="171" fontId="18" fillId="0" borderId="39" xfId="0" applyNumberFormat="1" applyFont="1" applyFill="1" applyBorder="1" applyAlignment="1">
      <alignment horizontal="center"/>
    </xf>
    <xf numFmtId="0" fontId="18" fillId="0" borderId="39" xfId="0" applyFont="1" applyFill="1" applyBorder="1" applyAlignment="1"/>
    <xf numFmtId="171" fontId="19" fillId="0" borderId="0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left"/>
    </xf>
    <xf numFmtId="14" fontId="19" fillId="3" borderId="0" xfId="9" applyNumberFormat="1" applyFont="1" applyFill="1" applyAlignment="1">
      <alignment horizontal="center" vertical="center"/>
    </xf>
    <xf numFmtId="171" fontId="8" fillId="0" borderId="6" xfId="9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NumberFormat="1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171" fontId="19" fillId="0" borderId="6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wrapText="1"/>
    </xf>
    <xf numFmtId="167" fontId="19" fillId="0" borderId="1" xfId="0" applyNumberFormat="1" applyFont="1" applyFill="1" applyBorder="1" applyAlignment="1" applyProtection="1">
      <alignment horizontal="center"/>
    </xf>
    <xf numFmtId="0" fontId="19" fillId="3" borderId="33" xfId="7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2" borderId="19" xfId="1" applyFont="1" applyBorder="1" applyAlignment="1">
      <alignment horizontal="justify" vertical="center"/>
    </xf>
  </cellXfs>
  <cellStyles count="10">
    <cellStyle name="20% - Accent6" xfId="1" builtinId="50"/>
    <cellStyle name="Currency" xfId="2" builtinId="4"/>
    <cellStyle name="EURO" xfId="3" xr:uid="{00000000-0005-0000-0000-000002000000}"/>
    <cellStyle name="EURO - Style1" xfId="4" xr:uid="{00000000-0005-0000-0000-000003000000}"/>
    <cellStyle name="EURO2" xfId="5" xr:uid="{00000000-0005-0000-0000-000004000000}"/>
    <cellStyle name="Hyperlink" xfId="6" builtinId="8"/>
    <cellStyle name="Normal" xfId="0" builtinId="0"/>
    <cellStyle name="Normal 2" xfId="7" xr:uid="{00000000-0005-0000-0000-000007000000}"/>
    <cellStyle name="Normal_Sheet1" xfId="9" xr:uid="{D545D306-98A1-4740-9BA0-8E9B8323B1AA}"/>
    <cellStyle name="place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104775</xdr:rowOff>
    </xdr:from>
    <xdr:to>
      <xdr:col>1</xdr:col>
      <xdr:colOff>5410200</xdr:colOff>
      <xdr:row>7</xdr:row>
      <xdr:rowOff>76200</xdr:rowOff>
    </xdr:to>
    <xdr:pic>
      <xdr:nvPicPr>
        <xdr:cNvPr id="28854" name="Picture 3" descr="https://dfheris.cloud.gov.ie/KnowledgeBase/Communication/Shared%20Documents/DFHERIS%20graphics%20and%20templates/DFHERIS%20logos/Further_Education_Research_Innovation_Science_Standard.png">
          <a:extLst>
            <a:ext uri="{FF2B5EF4-FFF2-40B4-BE49-F238E27FC236}">
              <a16:creationId xmlns:a16="http://schemas.microsoft.com/office/drawing/2014/main" id="{00000000-0008-0000-0000-0000B6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4775"/>
          <a:ext cx="52387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C92"/>
  <sheetViews>
    <sheetView tabSelected="1" zoomScaleNormal="100" workbookViewId="0">
      <selection activeCell="B10" sqref="B10"/>
    </sheetView>
  </sheetViews>
  <sheetFormatPr defaultRowHeight="15" x14ac:dyDescent="0.2"/>
  <cols>
    <col min="2" max="2" width="75.44140625" customWidth="1"/>
    <col min="3" max="14" width="8.44140625" customWidth="1"/>
  </cols>
  <sheetData>
    <row r="1" spans="1:29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</row>
    <row r="2" spans="1:29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</row>
    <row r="3" spans="1:29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</row>
    <row r="4" spans="1:29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</row>
    <row r="5" spans="1:29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</row>
    <row r="6" spans="1:29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</row>
    <row r="7" spans="1:29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</row>
    <row r="8" spans="1:29" ht="15.75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</row>
    <row r="9" spans="1:29" ht="45.75" thickBot="1" x14ac:dyDescent="0.25">
      <c r="A9" s="124"/>
      <c r="B9" s="399" t="s">
        <v>368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</row>
    <row r="10" spans="1:29" ht="31.5" x14ac:dyDescent="0.2">
      <c r="A10" s="124"/>
      <c r="B10" s="126" t="s">
        <v>369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</row>
    <row r="11" spans="1:29" ht="18" x14ac:dyDescent="0.25">
      <c r="A11" s="124"/>
      <c r="B11" s="120" t="s">
        <v>265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</row>
    <row r="12" spans="1:29" ht="15.75" x14ac:dyDescent="0.25">
      <c r="A12" s="124"/>
      <c r="B12" s="121" t="s">
        <v>264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</row>
    <row r="13" spans="1:29" x14ac:dyDescent="0.2">
      <c r="A13" s="124"/>
      <c r="B13" s="119" t="s">
        <v>237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</row>
    <row r="14" spans="1:29" x14ac:dyDescent="0.2">
      <c r="A14" s="124"/>
      <c r="B14" s="119" t="s">
        <v>259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</row>
    <row r="15" spans="1:29" x14ac:dyDescent="0.2">
      <c r="A15" s="124"/>
      <c r="B15" s="122" t="s">
        <v>240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</row>
    <row r="16" spans="1:29" x14ac:dyDescent="0.2">
      <c r="A16" s="124"/>
      <c r="B16" s="119" t="s">
        <v>242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</row>
    <row r="17" spans="1:29" x14ac:dyDescent="0.2">
      <c r="A17" s="124"/>
      <c r="B17" s="119" t="s">
        <v>243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</row>
    <row r="18" spans="1:29" x14ac:dyDescent="0.2">
      <c r="A18" s="124"/>
      <c r="B18" s="119" t="s">
        <v>246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</row>
    <row r="19" spans="1:29" x14ac:dyDescent="0.2">
      <c r="A19" s="124"/>
      <c r="B19" s="122" t="s">
        <v>245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</row>
    <row r="20" spans="1:29" x14ac:dyDescent="0.2">
      <c r="A20" s="124"/>
      <c r="B20" s="119" t="s">
        <v>260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">
      <c r="A21" s="124"/>
      <c r="B21" s="119" t="s">
        <v>247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</row>
    <row r="22" spans="1:29" x14ac:dyDescent="0.2">
      <c r="A22" s="124"/>
      <c r="B22" s="119" t="s">
        <v>248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</row>
    <row r="23" spans="1:29" x14ac:dyDescent="0.2">
      <c r="A23" s="124"/>
      <c r="B23" s="119" t="s">
        <v>300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</row>
    <row r="24" spans="1:29" x14ac:dyDescent="0.2">
      <c r="A24" s="124"/>
      <c r="B24" s="119" t="s">
        <v>249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</row>
    <row r="25" spans="1:29" x14ac:dyDescent="0.2">
      <c r="A25" s="124"/>
      <c r="B25" s="119" t="s">
        <v>250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</row>
    <row r="26" spans="1:29" x14ac:dyDescent="0.2">
      <c r="A26" s="124"/>
      <c r="B26" s="119" t="s">
        <v>241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</row>
    <row r="27" spans="1:29" x14ac:dyDescent="0.2">
      <c r="A27" s="124"/>
      <c r="B27" s="119" t="s">
        <v>238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</row>
    <row r="28" spans="1:29" x14ac:dyDescent="0.2">
      <c r="A28" s="124"/>
      <c r="B28" s="125" t="s">
        <v>239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</row>
    <row r="29" spans="1:29" x14ac:dyDescent="0.2">
      <c r="A29" s="124"/>
      <c r="B29" s="119" t="s">
        <v>251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</row>
    <row r="30" spans="1:29" x14ac:dyDescent="0.2">
      <c r="A30" s="124"/>
      <c r="B30" s="119" t="s">
        <v>261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</row>
    <row r="31" spans="1:29" x14ac:dyDescent="0.2">
      <c r="A31" s="124"/>
      <c r="B31" s="122" t="s">
        <v>244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</row>
    <row r="32" spans="1:29" x14ac:dyDescent="0.2">
      <c r="A32" s="124"/>
      <c r="B32" s="119" t="s">
        <v>262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</row>
    <row r="33" spans="1:29" x14ac:dyDescent="0.2">
      <c r="A33" s="124"/>
      <c r="B33" s="122" t="s">
        <v>253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</row>
    <row r="34" spans="1:29" x14ac:dyDescent="0.2">
      <c r="A34" s="124"/>
      <c r="B34" s="122" t="s">
        <v>263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</row>
    <row r="35" spans="1:29" x14ac:dyDescent="0.2">
      <c r="A35" s="124"/>
      <c r="B35" s="125" t="s">
        <v>121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</row>
    <row r="36" spans="1:29" x14ac:dyDescent="0.2">
      <c r="A36" s="124"/>
      <c r="B36" s="122" t="s">
        <v>252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</row>
    <row r="37" spans="1:29" x14ac:dyDescent="0.2">
      <c r="A37" s="124"/>
      <c r="B37" s="122" t="s">
        <v>254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</row>
    <row r="38" spans="1:29" x14ac:dyDescent="0.2">
      <c r="A38" s="124"/>
      <c r="B38" s="119" t="s">
        <v>255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</row>
    <row r="39" spans="1:29" x14ac:dyDescent="0.2">
      <c r="A39" s="124"/>
      <c r="B39" s="122" t="s">
        <v>256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</row>
    <row r="40" spans="1:29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</row>
    <row r="41" spans="1:29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</row>
    <row r="42" spans="1:29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</row>
    <row r="43" spans="1:29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</row>
    <row r="44" spans="1:29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</row>
    <row r="45" spans="1:29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</row>
    <row r="46" spans="1:29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</row>
    <row r="47" spans="1:29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</row>
    <row r="48" spans="1:29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</row>
    <row r="49" spans="1:29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</row>
    <row r="50" spans="1:29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</row>
    <row r="51" spans="1:29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</row>
    <row r="52" spans="1:29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</row>
    <row r="53" spans="1:29" x14ac:dyDescent="0.2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</row>
    <row r="54" spans="1:29" x14ac:dyDescent="0.2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</row>
    <row r="55" spans="1:29" x14ac:dyDescent="0.2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</row>
    <row r="56" spans="1:29" x14ac:dyDescent="0.2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</row>
    <row r="57" spans="1:29" x14ac:dyDescent="0.2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</row>
    <row r="58" spans="1:29" x14ac:dyDescent="0.2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</row>
    <row r="59" spans="1:29" x14ac:dyDescent="0.2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</row>
    <row r="60" spans="1:29" x14ac:dyDescent="0.2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</row>
    <row r="61" spans="1:29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</row>
    <row r="62" spans="1:29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</row>
    <row r="63" spans="1:29" x14ac:dyDescent="0.2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</row>
    <row r="64" spans="1:29" x14ac:dyDescent="0.2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</row>
    <row r="65" spans="1:29" x14ac:dyDescent="0.2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</row>
    <row r="66" spans="1:29" x14ac:dyDescent="0.2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</row>
    <row r="67" spans="1:29" x14ac:dyDescent="0.2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</row>
    <row r="68" spans="1:29" x14ac:dyDescent="0.2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</row>
    <row r="69" spans="1:29" x14ac:dyDescent="0.2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</row>
    <row r="70" spans="1:29" x14ac:dyDescent="0.2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</row>
    <row r="71" spans="1:29" x14ac:dyDescent="0.2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</row>
    <row r="72" spans="1:29" x14ac:dyDescent="0.2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</row>
    <row r="73" spans="1:29" x14ac:dyDescent="0.2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</row>
    <row r="74" spans="1:29" x14ac:dyDescent="0.2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</row>
    <row r="75" spans="1:29" x14ac:dyDescent="0.2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</row>
    <row r="76" spans="1:29" x14ac:dyDescent="0.2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</row>
    <row r="77" spans="1:29" x14ac:dyDescent="0.2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</row>
    <row r="78" spans="1:29" x14ac:dyDescent="0.2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</row>
    <row r="79" spans="1:29" x14ac:dyDescent="0.2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</row>
    <row r="80" spans="1:29" x14ac:dyDescent="0.2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</row>
    <row r="81" spans="1:29" x14ac:dyDescent="0.2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</row>
    <row r="82" spans="1:29" x14ac:dyDescent="0.2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</row>
    <row r="83" spans="1:29" x14ac:dyDescent="0.2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</row>
    <row r="84" spans="1:29" x14ac:dyDescent="0.2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</row>
    <row r="85" spans="1:29" x14ac:dyDescent="0.2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</row>
    <row r="86" spans="1:29" x14ac:dyDescent="0.2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</row>
    <row r="87" spans="1:29" x14ac:dyDescent="0.2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</row>
    <row r="88" spans="1:29" x14ac:dyDescent="0.2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</row>
    <row r="89" spans="1:29" x14ac:dyDescent="0.2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</row>
    <row r="90" spans="1:29" x14ac:dyDescent="0.2">
      <c r="A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</row>
    <row r="91" spans="1:29" x14ac:dyDescent="0.2">
      <c r="A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</row>
    <row r="92" spans="1:29" x14ac:dyDescent="0.2"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</row>
  </sheetData>
  <hyperlinks>
    <hyperlink ref="B13" location="'CTKR-ATTND outside DN'!Print_Area" display="Attendents outside Dublin Area, Caretakers, Cleaning Supervisors" xr:uid="{00000000-0004-0000-0000-000000000000}"/>
    <hyperlink ref="B27" location="' Lab Asst DIT'!A1" display="Labratory Assistants DIT" xr:uid="{00000000-0004-0000-0000-000001000000}"/>
    <hyperlink ref="B14" location="'Full time models'!Print_Area" display="Full time models" xr:uid="{00000000-0004-0000-0000-000002000000}"/>
    <hyperlink ref="B26" location="'DN GOs&amp; DIT'!A1" display="Dublin Zone, General Operatives, Storepersons, Nightwatchman, Cooks" xr:uid="{00000000-0004-0000-0000-000003000000}"/>
    <hyperlink ref="B16" location="'Grades 3-7'!Print_Area" display="Clerical and Administrative Staff Grade III to VII" xr:uid="{00000000-0004-0000-0000-000004000000}"/>
    <hyperlink ref="B17" location="'Senior Grades'!A1" display="Senior Management Grades" xr:uid="{00000000-0004-0000-0000-000005000000}"/>
    <hyperlink ref="B31" location="Nurses!Print_Area" display="Nurses" xr:uid="{00000000-0004-0000-0000-000006000000}"/>
    <hyperlink ref="B19" location="Crafts!A1" display="Craftsmen " xr:uid="{00000000-0004-0000-0000-000007000000}"/>
    <hyperlink ref="B18" location="'Mtce Super Cork'!Print_Area" display="Maintenance Supervisor " xr:uid="{00000000-0004-0000-0000-000008000000}"/>
    <hyperlink ref="B20" location="'Higher order attds'!Print_Area" display="Higher Order Attendants" xr:uid="{00000000-0004-0000-0000-000009000000}"/>
    <hyperlink ref="B21" location="'SIPTU Techs'!A1" display="Technicians in Former DIT and  IOT Rep by SIPTU" xr:uid="{00000000-0004-0000-0000-00000A000000}"/>
    <hyperlink ref="B22" location="'UNITE Techs'!A1" display="Technicians in Former DIT and  IOT Rep by UNITE" xr:uid="{00000000-0004-0000-0000-00000B000000}"/>
    <hyperlink ref="B24" location="Cr.Assts!A1" display="Craft Assistant Waterford" xr:uid="{00000000-0004-0000-0000-00000C000000}"/>
    <hyperlink ref="B25" location="'Tech Assts'!A1" display="Technical Assistants (Formerly Higher Order Attendants)" xr:uid="{00000000-0004-0000-0000-00000D000000}"/>
    <hyperlink ref="B29" location="'Officer &amp; Mgmt Grades'!A1" display="Principal Officer, Assistant Principal Officers" xr:uid="{00000000-0004-0000-0000-00000E000000}"/>
    <hyperlink ref="B30" location="'Student Counsellors'!A1" display="Student Counsellors" xr:uid="{00000000-0004-0000-0000-00000F000000}"/>
    <hyperlink ref="B32" location="'Librarian &amp; Careers Off'!A1" display="Librarian &amp; Careers Officers" xr:uid="{00000000-0004-0000-0000-000010000000}"/>
    <hyperlink ref="B15" location="Academics!A1" display="Academic Staff, Lecturers, Ass Lecturers, Senior Lec, Lec Redeployed to D.L.I.A.D.T" xr:uid="{00000000-0004-0000-0000-000011000000}"/>
    <hyperlink ref="B36" location="Killybegs!A1" display="Hotel and Catering College, Killybegs Co. Donegal" xr:uid="{00000000-0004-0000-0000-000012000000}"/>
    <hyperlink ref="B34" location="'MIC Grossed Up'!A1" display="Mary Immaculate College of Education Grossed Up Salaries " xr:uid="{00000000-0004-0000-0000-000013000000}"/>
    <hyperlink ref="B37" location="NCAD!A1" display="National College of Art and Design" xr:uid="{00000000-0004-0000-0000-000014000000}"/>
    <hyperlink ref="B38" location="'St Angelas'!A1" display="St Angela's College of Education for Home Economics" xr:uid="{00000000-0004-0000-0000-000015000000}"/>
    <hyperlink ref="B39" location="TRBDI!A1" display="Tipperary Rural and Business Development Institute " xr:uid="{00000000-0004-0000-0000-000016000000}"/>
    <hyperlink ref="B33" location="MIC!A1" display="Mary Immaculate College of Education " xr:uid="{00000000-0004-0000-0000-000017000000}"/>
    <hyperlink ref="B28" location="'DIT Library Staff'!A1" display="Faculty Librarian, Senior Librarian" xr:uid="{00000000-0004-0000-0000-000018000000}"/>
    <hyperlink ref="B35" location="'Cathal Brugha Street '!A1" display="Cathal Brugha Street" xr:uid="{00000000-0004-0000-0000-000019000000}"/>
    <hyperlink ref="B23" location="'Non 2.5% Techs'!A1" display="Non 2.5% Technicians" xr:uid="{00000000-0004-0000-0000-00001A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BM99"/>
  <sheetViews>
    <sheetView zoomScaleNormal="100" workbookViewId="0">
      <pane ySplit="1" topLeftCell="A2" activePane="bottomLeft" state="frozen"/>
      <selection pane="bottomLeft" activeCell="C29" sqref="C29"/>
    </sheetView>
  </sheetViews>
  <sheetFormatPr defaultColWidth="8.109375" defaultRowHeight="15.75" x14ac:dyDescent="0.2"/>
  <cols>
    <col min="1" max="1" width="52.33203125" style="140" customWidth="1"/>
    <col min="2" max="65" width="10.33203125" style="140" customWidth="1"/>
    <col min="66" max="16384" width="8.109375" style="140"/>
  </cols>
  <sheetData>
    <row r="1" spans="1:65" s="227" customFormat="1" ht="32.25" thickBot="1" x14ac:dyDescent="0.25">
      <c r="A1" s="397" t="s">
        <v>289</v>
      </c>
      <c r="B1" s="41">
        <v>45717</v>
      </c>
      <c r="C1" s="41">
        <v>45870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</row>
    <row r="2" spans="1:65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</row>
    <row r="3" spans="1:65" s="250" customFormat="1" ht="16.5" thickBot="1" x14ac:dyDescent="0.25">
      <c r="A3" s="171" t="s">
        <v>301</v>
      </c>
      <c r="B3" s="351">
        <v>1000</v>
      </c>
      <c r="C3" s="351"/>
    </row>
    <row r="4" spans="1:65" s="240" customFormat="1" ht="35.25" customHeight="1" x14ac:dyDescent="0.2">
      <c r="A4" s="239" t="s">
        <v>282</v>
      </c>
    </row>
    <row r="5" spans="1:65" s="242" customFormat="1" x14ac:dyDescent="0.25">
      <c r="A5" s="233" t="s">
        <v>67</v>
      </c>
      <c r="B5" s="241">
        <v>41499.646749769978</v>
      </c>
      <c r="C5" s="241">
        <f t="shared" ref="C5:C13" si="0">IF(B5*C$2&lt;(C$3),B5+(C$3),B5*(1+C$2))</f>
        <v>41914.64321726768</v>
      </c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</row>
    <row r="6" spans="1:65" s="232" customFormat="1" x14ac:dyDescent="0.25">
      <c r="B6" s="238">
        <v>42542.076641833701</v>
      </c>
      <c r="C6" s="238">
        <f t="shared" si="0"/>
        <v>42967.497408252035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</row>
    <row r="7" spans="1:65" s="232" customFormat="1" x14ac:dyDescent="0.25">
      <c r="B7" s="238">
        <v>43615.704126126366</v>
      </c>
      <c r="C7" s="238">
        <f t="shared" si="0"/>
        <v>44051.861167387629</v>
      </c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</row>
    <row r="8" spans="1:65" s="232" customFormat="1" x14ac:dyDescent="0.25">
      <c r="B8" s="238">
        <v>44722.680760732736</v>
      </c>
      <c r="C8" s="238">
        <f t="shared" si="0"/>
        <v>45169.907568340066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</row>
    <row r="9" spans="1:65" s="232" customFormat="1" x14ac:dyDescent="0.25">
      <c r="B9" s="238">
        <v>45860.854987568047</v>
      </c>
      <c r="C9" s="238">
        <f t="shared" si="0"/>
        <v>46319.463537443728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38"/>
    </row>
    <row r="10" spans="1:65" s="232" customFormat="1" x14ac:dyDescent="0.25">
      <c r="B10" s="238">
        <v>46940.937146114971</v>
      </c>
      <c r="C10" s="238">
        <f t="shared" si="0"/>
        <v>47410.346517576123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</row>
    <row r="11" spans="1:65" s="232" customFormat="1" x14ac:dyDescent="0.25">
      <c r="B11" s="238">
        <v>49503.442825058009</v>
      </c>
      <c r="C11" s="238">
        <f t="shared" si="0"/>
        <v>49998.477253308592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</row>
    <row r="12" spans="1:65" s="232" customFormat="1" x14ac:dyDescent="0.25">
      <c r="A12" s="234"/>
      <c r="B12" s="238">
        <v>52252.630678823691</v>
      </c>
      <c r="C12" s="238">
        <f t="shared" si="0"/>
        <v>52775.156985611931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</row>
    <row r="13" spans="1:65" s="240" customFormat="1" x14ac:dyDescent="0.25">
      <c r="A13" s="228" t="s">
        <v>68</v>
      </c>
      <c r="B13" s="238">
        <v>54317.900021910413</v>
      </c>
      <c r="C13" s="238">
        <f t="shared" si="0"/>
        <v>54861.079022129517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</row>
    <row r="14" spans="1:65" s="246" customFormat="1" x14ac:dyDescent="0.25">
      <c r="A14" s="229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</row>
    <row r="15" spans="1:65" s="237" customFormat="1" x14ac:dyDescent="0.25">
      <c r="A15" s="245" t="s">
        <v>309</v>
      </c>
      <c r="B15" s="238">
        <v>38399.767100965728</v>
      </c>
      <c r="C15" s="238">
        <f t="shared" ref="C15:C25" si="1">IF(B15*C$2&lt;(C$3),B15+(C$3),B15*(1+C$2))</f>
        <v>38783.764771975388</v>
      </c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</row>
    <row r="16" spans="1:65" s="232" customFormat="1" x14ac:dyDescent="0.25">
      <c r="A16" s="234"/>
      <c r="B16" s="238">
        <v>40164.260311762591</v>
      </c>
      <c r="C16" s="238">
        <f t="shared" si="1"/>
        <v>40565.902914880215</v>
      </c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238"/>
    </row>
    <row r="17" spans="1:65" s="232" customFormat="1" x14ac:dyDescent="0.25">
      <c r="A17" s="234"/>
      <c r="B17" s="238">
        <v>41499.646749769978</v>
      </c>
      <c r="C17" s="238">
        <f t="shared" si="1"/>
        <v>41914.64321726768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38"/>
    </row>
    <row r="18" spans="1:65" s="232" customFormat="1" x14ac:dyDescent="0.25">
      <c r="A18" s="234"/>
      <c r="B18" s="238">
        <v>42542.076641833701</v>
      </c>
      <c r="C18" s="238">
        <f t="shared" si="1"/>
        <v>42967.497408252035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8"/>
      <c r="BE18" s="238"/>
      <c r="BF18" s="238"/>
      <c r="BG18" s="238"/>
      <c r="BH18" s="238"/>
      <c r="BI18" s="238"/>
      <c r="BJ18" s="238"/>
      <c r="BK18" s="238"/>
      <c r="BL18" s="238"/>
      <c r="BM18" s="238"/>
    </row>
    <row r="19" spans="1:65" s="232" customFormat="1" x14ac:dyDescent="0.25">
      <c r="A19" s="234"/>
      <c r="B19" s="238">
        <v>43615.704126126366</v>
      </c>
      <c r="C19" s="238">
        <f t="shared" si="1"/>
        <v>44051.861167387629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38"/>
      <c r="BH19" s="238"/>
      <c r="BI19" s="238"/>
      <c r="BJ19" s="238"/>
      <c r="BK19" s="238"/>
      <c r="BL19" s="238"/>
      <c r="BM19" s="238"/>
    </row>
    <row r="20" spans="1:65" s="232" customFormat="1" x14ac:dyDescent="0.25">
      <c r="A20" s="234"/>
      <c r="B20" s="238">
        <v>44722.680760732736</v>
      </c>
      <c r="C20" s="238">
        <f t="shared" si="1"/>
        <v>45169.907568340066</v>
      </c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  <c r="BH20" s="238"/>
      <c r="BI20" s="238"/>
      <c r="BJ20" s="238"/>
      <c r="BK20" s="238"/>
      <c r="BL20" s="238"/>
      <c r="BM20" s="238"/>
    </row>
    <row r="21" spans="1:65" s="232" customFormat="1" x14ac:dyDescent="0.25">
      <c r="A21" s="234"/>
      <c r="B21" s="238">
        <v>45860.854987568047</v>
      </c>
      <c r="C21" s="238">
        <f t="shared" si="1"/>
        <v>46319.463537443728</v>
      </c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/>
      <c r="BF21" s="238"/>
      <c r="BG21" s="238"/>
      <c r="BH21" s="238"/>
      <c r="BI21" s="238"/>
      <c r="BJ21" s="238"/>
      <c r="BK21" s="238"/>
      <c r="BL21" s="238"/>
      <c r="BM21" s="238"/>
    </row>
    <row r="22" spans="1:65" s="232" customFormat="1" x14ac:dyDescent="0.25">
      <c r="A22" s="234"/>
      <c r="B22" s="238">
        <v>46940.937146114971</v>
      </c>
      <c r="C22" s="238">
        <f t="shared" si="1"/>
        <v>47410.346517576123</v>
      </c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8"/>
      <c r="BB22" s="238"/>
      <c r="BC22" s="238"/>
      <c r="BD22" s="238"/>
      <c r="BE22" s="238"/>
      <c r="BF22" s="238"/>
      <c r="BG22" s="238"/>
      <c r="BH22" s="238"/>
      <c r="BI22" s="238"/>
      <c r="BJ22" s="238"/>
      <c r="BK22" s="238"/>
      <c r="BL22" s="238"/>
      <c r="BM22" s="238"/>
    </row>
    <row r="23" spans="1:65" s="232" customFormat="1" x14ac:dyDescent="0.25">
      <c r="A23" s="234"/>
      <c r="B23" s="238">
        <v>49503.442825058009</v>
      </c>
      <c r="C23" s="238">
        <f t="shared" si="1"/>
        <v>49998.477253308592</v>
      </c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8"/>
      <c r="BG23" s="238"/>
      <c r="BH23" s="238"/>
      <c r="BI23" s="238"/>
      <c r="BJ23" s="238"/>
      <c r="BK23" s="238"/>
      <c r="BL23" s="238"/>
      <c r="BM23" s="238"/>
    </row>
    <row r="24" spans="1:65" s="240" customFormat="1" x14ac:dyDescent="0.25">
      <c r="A24" s="228"/>
      <c r="B24" s="238">
        <v>52252.630678823691</v>
      </c>
      <c r="C24" s="238">
        <f t="shared" si="1"/>
        <v>52775.156985611931</v>
      </c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  <c r="AX24" s="238"/>
      <c r="AY24" s="238"/>
      <c r="AZ24" s="238"/>
      <c r="BA24" s="238"/>
      <c r="BB24" s="238"/>
      <c r="BC24" s="238"/>
      <c r="BD24" s="238"/>
      <c r="BE24" s="238"/>
      <c r="BF24" s="238"/>
      <c r="BG24" s="238"/>
      <c r="BH24" s="238"/>
      <c r="BI24" s="238"/>
      <c r="BJ24" s="238"/>
      <c r="BK24" s="238"/>
      <c r="BL24" s="238"/>
      <c r="BM24" s="238"/>
    </row>
    <row r="25" spans="1:65" s="246" customFormat="1" x14ac:dyDescent="0.25">
      <c r="A25" s="229"/>
      <c r="B25" s="238">
        <v>54317.900021910413</v>
      </c>
      <c r="C25" s="238">
        <f t="shared" si="1"/>
        <v>54861.079022129517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38"/>
      <c r="BJ25" s="238"/>
      <c r="BK25" s="238"/>
      <c r="BL25" s="238"/>
      <c r="BM25" s="238"/>
    </row>
    <row r="26" spans="1:65" s="379" customFormat="1" x14ac:dyDescent="0.25">
      <c r="A26" s="378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</row>
    <row r="27" spans="1:65" s="237" customFormat="1" x14ac:dyDescent="0.25">
      <c r="A27" s="245" t="s">
        <v>96</v>
      </c>
      <c r="B27" s="238">
        <v>44340.779200688754</v>
      </c>
      <c r="C27" s="238">
        <f t="shared" ref="C27:C41" si="2">IF(B27*C$2&lt;(C$3),B27+(C$3),B27*(1+C$2))</f>
        <v>44784.186992695642</v>
      </c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D27" s="238"/>
      <c r="BE27" s="238"/>
      <c r="BF27" s="238"/>
      <c r="BG27" s="238"/>
      <c r="BH27" s="238"/>
      <c r="BI27" s="238"/>
      <c r="BJ27" s="238"/>
      <c r="BK27" s="238"/>
      <c r="BL27" s="238"/>
      <c r="BM27" s="238"/>
    </row>
    <row r="28" spans="1:65" s="232" customFormat="1" x14ac:dyDescent="0.25">
      <c r="A28" s="234" t="s">
        <v>26</v>
      </c>
      <c r="B28" s="238">
        <v>45470.347195185037</v>
      </c>
      <c r="C28" s="238">
        <f t="shared" si="2"/>
        <v>45925.050667136886</v>
      </c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  <c r="BB28" s="238"/>
      <c r="BC28" s="238"/>
      <c r="BD28" s="238"/>
      <c r="BE28" s="238"/>
      <c r="BF28" s="238"/>
      <c r="BG28" s="238"/>
      <c r="BH28" s="238"/>
      <c r="BI28" s="238"/>
      <c r="BJ28" s="238"/>
      <c r="BK28" s="238"/>
      <c r="BL28" s="238"/>
      <c r="BM28" s="238"/>
    </row>
    <row r="29" spans="1:65" s="232" customFormat="1" x14ac:dyDescent="0.25">
      <c r="B29" s="238">
        <v>46537.520005223443</v>
      </c>
      <c r="C29" s="238">
        <f t="shared" si="2"/>
        <v>47002.895205275679</v>
      </c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  <c r="BB29" s="238"/>
      <c r="BC29" s="238"/>
      <c r="BD29" s="238"/>
      <c r="BE29" s="238"/>
      <c r="BF29" s="238"/>
      <c r="BG29" s="238"/>
      <c r="BH29" s="238"/>
      <c r="BI29" s="238"/>
      <c r="BJ29" s="238"/>
      <c r="BK29" s="238"/>
      <c r="BL29" s="238"/>
      <c r="BM29" s="238"/>
    </row>
    <row r="30" spans="1:65" s="232" customFormat="1" x14ac:dyDescent="0.25">
      <c r="B30" s="238">
        <v>49069.903870979877</v>
      </c>
      <c r="C30" s="238">
        <f t="shared" si="2"/>
        <v>49560.602909689675</v>
      </c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  <c r="BB30" s="238"/>
      <c r="BC30" s="238"/>
      <c r="BD30" s="238"/>
      <c r="BE30" s="238"/>
      <c r="BF30" s="238"/>
      <c r="BG30" s="238"/>
      <c r="BH30" s="238"/>
      <c r="BI30" s="238"/>
      <c r="BJ30" s="238"/>
      <c r="BK30" s="238"/>
      <c r="BL30" s="238"/>
      <c r="BM30" s="238"/>
    </row>
    <row r="31" spans="1:65" s="232" customFormat="1" x14ac:dyDescent="0.25">
      <c r="B31" s="238">
        <v>51830.380734860504</v>
      </c>
      <c r="C31" s="238">
        <f t="shared" si="2"/>
        <v>52348.684542209106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38"/>
      <c r="BH31" s="238"/>
      <c r="BI31" s="238"/>
      <c r="BJ31" s="238"/>
      <c r="BK31" s="238"/>
      <c r="BL31" s="238"/>
      <c r="BM31" s="238"/>
    </row>
    <row r="32" spans="1:65" s="232" customFormat="1" x14ac:dyDescent="0.25">
      <c r="B32" s="238">
        <v>53867.758395850113</v>
      </c>
      <c r="C32" s="238">
        <f t="shared" si="2"/>
        <v>54406.435979808615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  <c r="BM32" s="238"/>
    </row>
    <row r="33" spans="1:65" s="232" customFormat="1" x14ac:dyDescent="0.25">
      <c r="B33" s="238">
        <v>56059.009484480805</v>
      </c>
      <c r="C33" s="238">
        <f t="shared" si="2"/>
        <v>56619.599579325615</v>
      </c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</row>
    <row r="34" spans="1:65" s="232" customFormat="1" x14ac:dyDescent="0.25">
      <c r="B34" s="238">
        <v>58225.586810479159</v>
      </c>
      <c r="C34" s="238">
        <f t="shared" si="2"/>
        <v>58807.842678583947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</row>
    <row r="35" spans="1:65" s="232" customFormat="1" x14ac:dyDescent="0.25">
      <c r="B35" s="238">
        <v>60423.373779092821</v>
      </c>
      <c r="C35" s="238">
        <f t="shared" si="2"/>
        <v>61027.607516883749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</row>
    <row r="36" spans="1:65" s="232" customFormat="1" x14ac:dyDescent="0.25">
      <c r="B36" s="238">
        <v>63201.797188767712</v>
      </c>
      <c r="C36" s="238">
        <f t="shared" si="2"/>
        <v>63833.815160655387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</row>
    <row r="37" spans="1:65" s="232" customFormat="1" x14ac:dyDescent="0.25">
      <c r="B37" s="238">
        <v>65413.506701959101</v>
      </c>
      <c r="C37" s="238">
        <f t="shared" si="2"/>
        <v>66067.64176897869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</row>
    <row r="38" spans="1:65" s="232" customFormat="1" x14ac:dyDescent="0.25">
      <c r="B38" s="238">
        <v>67807.080923131754</v>
      </c>
      <c r="C38" s="238">
        <f t="shared" si="2"/>
        <v>68485.151732363069</v>
      </c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</row>
    <row r="39" spans="1:65" s="232" customFormat="1" x14ac:dyDescent="0.25">
      <c r="B39" s="238">
        <v>70201.828465001032</v>
      </c>
      <c r="C39" s="238">
        <f t="shared" si="2"/>
        <v>70903.846749651042</v>
      </c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</row>
    <row r="40" spans="1:65" s="232" customFormat="1" x14ac:dyDescent="0.25">
      <c r="B40" s="238">
        <v>72535.563330644334</v>
      </c>
      <c r="C40" s="238">
        <f t="shared" si="2"/>
        <v>73260.918963950782</v>
      </c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</row>
    <row r="41" spans="1:65" s="232" customFormat="1" x14ac:dyDescent="0.25">
      <c r="A41" s="231" t="s">
        <v>22</v>
      </c>
      <c r="B41" s="238">
        <v>74062.053556990242</v>
      </c>
      <c r="C41" s="238">
        <f t="shared" si="2"/>
        <v>74802.674092560148</v>
      </c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</row>
    <row r="42" spans="1:65" s="232" customFormat="1" x14ac:dyDescent="0.25">
      <c r="A42" s="229" t="s">
        <v>23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</row>
    <row r="43" spans="1:65" s="236" customFormat="1" x14ac:dyDescent="0.2">
      <c r="A43" s="230"/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</row>
    <row r="44" spans="1:65" s="242" customFormat="1" x14ac:dyDescent="0.25">
      <c r="A44" s="233" t="s">
        <v>96</v>
      </c>
      <c r="B44" s="241">
        <v>44722.680760732736</v>
      </c>
      <c r="C44" s="241">
        <f t="shared" ref="C44:C58" si="3">IF(B44*C$2&lt;(C$3),B44+(C$3),B44*(1+C$2))</f>
        <v>45169.907568340066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</row>
    <row r="45" spans="1:65" s="232" customFormat="1" x14ac:dyDescent="0.25">
      <c r="A45" s="234" t="s">
        <v>24</v>
      </c>
      <c r="B45" s="238">
        <v>45860.854987568047</v>
      </c>
      <c r="C45" s="238">
        <f t="shared" si="3"/>
        <v>46319.463537443728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</row>
    <row r="46" spans="1:65" s="232" customFormat="1" x14ac:dyDescent="0.25">
      <c r="B46" s="238">
        <v>46940.937146114971</v>
      </c>
      <c r="C46" s="238">
        <f t="shared" si="3"/>
        <v>47410.346517576123</v>
      </c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</row>
    <row r="47" spans="1:65" s="232" customFormat="1" x14ac:dyDescent="0.25">
      <c r="B47" s="238">
        <v>49503.442825058009</v>
      </c>
      <c r="C47" s="238">
        <f t="shared" si="3"/>
        <v>49998.477253308592</v>
      </c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</row>
    <row r="48" spans="1:65" s="232" customFormat="1" x14ac:dyDescent="0.25">
      <c r="B48" s="238">
        <v>52252.630678823691</v>
      </c>
      <c r="C48" s="238">
        <f t="shared" si="3"/>
        <v>52775.156985611931</v>
      </c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</row>
    <row r="49" spans="1:65" s="232" customFormat="1" x14ac:dyDescent="0.25">
      <c r="B49" s="238">
        <v>54317.900021910413</v>
      </c>
      <c r="C49" s="238">
        <f t="shared" si="3"/>
        <v>54861.079022129517</v>
      </c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</row>
    <row r="50" spans="1:65" s="232" customFormat="1" x14ac:dyDescent="0.25">
      <c r="B50" s="238">
        <v>56526.014355822037</v>
      </c>
      <c r="C50" s="238">
        <f t="shared" si="3"/>
        <v>57091.274499380255</v>
      </c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</row>
    <row r="51" spans="1:65" s="232" customFormat="1" x14ac:dyDescent="0.25">
      <c r="B51" s="238">
        <v>58730.272013822185</v>
      </c>
      <c r="C51" s="238">
        <f t="shared" si="3"/>
        <v>59317.574733960406</v>
      </c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</row>
    <row r="52" spans="1:65" s="232" customFormat="1" x14ac:dyDescent="0.25">
      <c r="B52" s="238">
        <v>60951.368092586803</v>
      </c>
      <c r="C52" s="238">
        <f t="shared" si="3"/>
        <v>61560.881773512672</v>
      </c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</row>
    <row r="53" spans="1:65" s="232" customFormat="1" x14ac:dyDescent="0.25">
      <c r="B53" s="238">
        <v>63752.084595498098</v>
      </c>
      <c r="C53" s="238">
        <f t="shared" si="3"/>
        <v>64389.605441453081</v>
      </c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</row>
    <row r="54" spans="1:65" s="232" customFormat="1" x14ac:dyDescent="0.25">
      <c r="B54" s="238">
        <v>65983.740560532591</v>
      </c>
      <c r="C54" s="238">
        <f t="shared" si="3"/>
        <v>66643.57796613792</v>
      </c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  <c r="BB54" s="238"/>
      <c r="BC54" s="238"/>
      <c r="BD54" s="238"/>
      <c r="BE54" s="238"/>
      <c r="BF54" s="238"/>
      <c r="BG54" s="238"/>
      <c r="BH54" s="238"/>
      <c r="BI54" s="238"/>
      <c r="BJ54" s="238"/>
      <c r="BK54" s="238"/>
      <c r="BL54" s="238"/>
      <c r="BM54" s="238"/>
    </row>
    <row r="55" spans="1:65" s="232" customFormat="1" x14ac:dyDescent="0.25">
      <c r="B55" s="238">
        <v>68403.127837031599</v>
      </c>
      <c r="C55" s="238">
        <f t="shared" si="3"/>
        <v>69087.159115401912</v>
      </c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  <c r="BB55" s="238"/>
      <c r="BC55" s="238"/>
      <c r="BD55" s="238"/>
      <c r="BE55" s="238"/>
      <c r="BF55" s="238"/>
      <c r="BG55" s="238"/>
      <c r="BH55" s="238"/>
      <c r="BI55" s="238"/>
      <c r="BJ55" s="238"/>
      <c r="BK55" s="238"/>
      <c r="BL55" s="238"/>
      <c r="BM55" s="238"/>
    </row>
    <row r="56" spans="1:65" s="232" customFormat="1" x14ac:dyDescent="0.25">
      <c r="B56" s="238">
        <v>70818.995151440613</v>
      </c>
      <c r="C56" s="238">
        <f t="shared" si="3"/>
        <v>71527.185102955016</v>
      </c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  <c r="BB56" s="238"/>
      <c r="BC56" s="238"/>
      <c r="BD56" s="238"/>
      <c r="BE56" s="238"/>
      <c r="BF56" s="238"/>
      <c r="BG56" s="238"/>
      <c r="BH56" s="238"/>
      <c r="BI56" s="238"/>
      <c r="BJ56" s="238"/>
      <c r="BK56" s="238"/>
      <c r="BL56" s="238"/>
      <c r="BM56" s="238"/>
    </row>
    <row r="57" spans="1:65" s="232" customFormat="1" x14ac:dyDescent="0.25">
      <c r="B57" s="238">
        <v>73180.889713803641</v>
      </c>
      <c r="C57" s="238">
        <f t="shared" si="3"/>
        <v>73912.698610941676</v>
      </c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8"/>
      <c r="BA57" s="238"/>
      <c r="BB57" s="238"/>
      <c r="BC57" s="238"/>
      <c r="BD57" s="238"/>
      <c r="BE57" s="238"/>
      <c r="BF57" s="238"/>
      <c r="BG57" s="238"/>
      <c r="BH57" s="238"/>
      <c r="BI57" s="238"/>
      <c r="BJ57" s="238"/>
      <c r="BK57" s="238"/>
      <c r="BL57" s="238"/>
      <c r="BM57" s="238"/>
    </row>
    <row r="58" spans="1:65" s="232" customFormat="1" x14ac:dyDescent="0.25">
      <c r="A58" s="235" t="s">
        <v>22</v>
      </c>
      <c r="B58" s="238">
        <v>74719.113147116048</v>
      </c>
      <c r="C58" s="238">
        <f t="shared" si="3"/>
        <v>75466.304278587209</v>
      </c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8"/>
      <c r="AY58" s="238"/>
      <c r="AZ58" s="238"/>
      <c r="BA58" s="238"/>
      <c r="BB58" s="238"/>
      <c r="BC58" s="238"/>
      <c r="BD58" s="238"/>
      <c r="BE58" s="238"/>
      <c r="BF58" s="238"/>
      <c r="BG58" s="238"/>
      <c r="BH58" s="238"/>
      <c r="BI58" s="238"/>
      <c r="BJ58" s="238"/>
      <c r="BK58" s="238"/>
      <c r="BL58" s="238"/>
      <c r="BM58" s="238"/>
    </row>
    <row r="59" spans="1:65" s="240" customFormat="1" x14ac:dyDescent="0.2">
      <c r="A59" s="228" t="s">
        <v>25</v>
      </c>
    </row>
    <row r="60" spans="1:65" s="236" customFormat="1" x14ac:dyDescent="0.2">
      <c r="A60" s="230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  <c r="AS60" s="246"/>
      <c r="AT60" s="246"/>
      <c r="AU60" s="246"/>
      <c r="AV60" s="246"/>
      <c r="AW60" s="246"/>
      <c r="AX60" s="246"/>
      <c r="AY60" s="246"/>
      <c r="AZ60" s="246"/>
      <c r="BA60" s="246"/>
      <c r="BB60" s="246"/>
      <c r="BC60" s="246"/>
      <c r="BD60" s="246"/>
      <c r="BE60" s="246"/>
      <c r="BF60" s="246"/>
      <c r="BG60" s="246"/>
      <c r="BH60" s="246"/>
      <c r="BI60" s="246"/>
      <c r="BJ60" s="246"/>
      <c r="BK60" s="246"/>
      <c r="BL60" s="246"/>
      <c r="BM60" s="246"/>
    </row>
    <row r="61" spans="1:65" s="242" customFormat="1" x14ac:dyDescent="0.25">
      <c r="A61" s="233" t="s">
        <v>69</v>
      </c>
      <c r="B61" s="241">
        <v>67807.080923131754</v>
      </c>
      <c r="C61" s="241">
        <f t="shared" ref="C61:C69" si="4">IF(B61*C$2&lt;(C$3),B61+(C$3),B61*(1+C$2))</f>
        <v>68485.151732363069</v>
      </c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1"/>
      <c r="BI61" s="241"/>
      <c r="BJ61" s="241"/>
      <c r="BK61" s="241"/>
      <c r="BL61" s="241"/>
      <c r="BM61" s="241"/>
    </row>
    <row r="62" spans="1:65" s="232" customFormat="1" x14ac:dyDescent="0.25">
      <c r="A62" s="232" t="s">
        <v>26</v>
      </c>
      <c r="B62" s="238">
        <v>70201.828465001032</v>
      </c>
      <c r="C62" s="238">
        <f t="shared" si="4"/>
        <v>70903.846749651042</v>
      </c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  <c r="BE62" s="238"/>
      <c r="BF62" s="238"/>
      <c r="BG62" s="238"/>
      <c r="BH62" s="238"/>
      <c r="BI62" s="238"/>
      <c r="BJ62" s="238"/>
      <c r="BK62" s="238"/>
      <c r="BL62" s="238"/>
      <c r="BM62" s="238"/>
    </row>
    <row r="63" spans="1:65" s="232" customFormat="1" x14ac:dyDescent="0.25">
      <c r="B63" s="238">
        <v>72535.563330644334</v>
      </c>
      <c r="C63" s="238">
        <f t="shared" si="4"/>
        <v>73260.918963950782</v>
      </c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  <c r="AQ63" s="238"/>
      <c r="AR63" s="238"/>
      <c r="AS63" s="238"/>
      <c r="AT63" s="238"/>
      <c r="AU63" s="238"/>
      <c r="AV63" s="238"/>
      <c r="AW63" s="238"/>
      <c r="AX63" s="238"/>
      <c r="AY63" s="238"/>
      <c r="AZ63" s="238"/>
      <c r="BA63" s="238"/>
      <c r="BB63" s="238"/>
      <c r="BC63" s="238"/>
      <c r="BD63" s="238"/>
      <c r="BE63" s="238"/>
      <c r="BF63" s="238"/>
      <c r="BG63" s="238"/>
      <c r="BH63" s="238"/>
      <c r="BI63" s="238"/>
      <c r="BJ63" s="238"/>
      <c r="BK63" s="238"/>
      <c r="BL63" s="238"/>
      <c r="BM63" s="238"/>
    </row>
    <row r="64" spans="1:65" s="232" customFormat="1" x14ac:dyDescent="0.25">
      <c r="B64" s="238">
        <v>74062.053556990242</v>
      </c>
      <c r="C64" s="238">
        <f t="shared" si="4"/>
        <v>74802.674092560148</v>
      </c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  <c r="AX64" s="238"/>
      <c r="AY64" s="238"/>
      <c r="AZ64" s="238"/>
      <c r="BA64" s="238"/>
      <c r="BB64" s="238"/>
      <c r="BC64" s="238"/>
      <c r="BD64" s="238"/>
      <c r="BE64" s="238"/>
      <c r="BF64" s="238"/>
      <c r="BG64" s="238"/>
      <c r="BH64" s="238"/>
      <c r="BI64" s="238"/>
      <c r="BJ64" s="238"/>
      <c r="BK64" s="238"/>
      <c r="BL64" s="238"/>
      <c r="BM64" s="238"/>
    </row>
    <row r="65" spans="1:65" s="232" customFormat="1" x14ac:dyDescent="0.25">
      <c r="B65" s="238">
        <v>75499.371410390449</v>
      </c>
      <c r="C65" s="238">
        <f t="shared" si="4"/>
        <v>76254.365124494361</v>
      </c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</row>
    <row r="66" spans="1:65" s="232" customFormat="1" x14ac:dyDescent="0.25">
      <c r="B66" s="238">
        <v>76966.022281207013</v>
      </c>
      <c r="C66" s="238">
        <f t="shared" si="4"/>
        <v>77735.682504019089</v>
      </c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  <c r="BB66" s="238"/>
      <c r="BC66" s="238"/>
      <c r="BD66" s="238"/>
      <c r="BE66" s="238"/>
      <c r="BF66" s="238"/>
      <c r="BG66" s="238"/>
      <c r="BH66" s="238"/>
      <c r="BI66" s="238"/>
      <c r="BJ66" s="238"/>
      <c r="BK66" s="238"/>
      <c r="BL66" s="238"/>
      <c r="BM66" s="238"/>
    </row>
    <row r="67" spans="1:65" s="232" customFormat="1" x14ac:dyDescent="0.25">
      <c r="B67" s="238">
        <v>78462.006169439905</v>
      </c>
      <c r="C67" s="238">
        <f t="shared" si="4"/>
        <v>79246.626231134302</v>
      </c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8"/>
      <c r="AT67" s="238"/>
      <c r="AU67" s="238"/>
      <c r="AV67" s="238"/>
      <c r="AW67" s="238"/>
      <c r="AX67" s="238"/>
      <c r="AY67" s="238"/>
      <c r="AZ67" s="238"/>
      <c r="BA67" s="238"/>
      <c r="BB67" s="238"/>
      <c r="BC67" s="238"/>
      <c r="BD67" s="238"/>
      <c r="BE67" s="238"/>
      <c r="BF67" s="238"/>
      <c r="BG67" s="238"/>
      <c r="BH67" s="238"/>
      <c r="BI67" s="238"/>
      <c r="BJ67" s="238"/>
      <c r="BK67" s="238"/>
      <c r="BL67" s="238"/>
      <c r="BM67" s="238"/>
    </row>
    <row r="68" spans="1:65" s="232" customFormat="1" x14ac:dyDescent="0.25">
      <c r="B68" s="238">
        <v>79988.496395785813</v>
      </c>
      <c r="C68" s="238">
        <f t="shared" si="4"/>
        <v>80788.381359743667</v>
      </c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8"/>
      <c r="BB68" s="238"/>
      <c r="BC68" s="238"/>
      <c r="BD68" s="238"/>
      <c r="BE68" s="238"/>
      <c r="BF68" s="238"/>
      <c r="BG68" s="238"/>
      <c r="BH68" s="238"/>
      <c r="BI68" s="238"/>
      <c r="BJ68" s="238"/>
      <c r="BK68" s="238"/>
      <c r="BL68" s="238"/>
      <c r="BM68" s="238"/>
    </row>
    <row r="69" spans="1:65" s="240" customFormat="1" x14ac:dyDescent="0.25">
      <c r="B69" s="238">
        <v>81544.319639548019</v>
      </c>
      <c r="C69" s="238">
        <f t="shared" si="4"/>
        <v>82359.762835943504</v>
      </c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  <c r="BB69" s="238"/>
      <c r="BC69" s="238"/>
      <c r="BD69" s="238"/>
      <c r="BE69" s="238"/>
      <c r="BF69" s="238"/>
      <c r="BG69" s="238"/>
      <c r="BH69" s="238"/>
      <c r="BI69" s="238"/>
      <c r="BJ69" s="238"/>
      <c r="BK69" s="238"/>
      <c r="BL69" s="238"/>
      <c r="BM69" s="238"/>
    </row>
    <row r="70" spans="1:65" s="236" customFormat="1" x14ac:dyDescent="0.25"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8"/>
      <c r="BC70" s="238"/>
      <c r="BD70" s="238"/>
      <c r="BE70" s="238"/>
      <c r="BF70" s="238"/>
      <c r="BG70" s="238"/>
      <c r="BH70" s="238"/>
      <c r="BI70" s="238"/>
      <c r="BJ70" s="238"/>
      <c r="BK70" s="238"/>
      <c r="BL70" s="238"/>
      <c r="BM70" s="238"/>
    </row>
    <row r="71" spans="1:65" s="242" customFormat="1" x14ac:dyDescent="0.25">
      <c r="A71" s="233" t="s">
        <v>69</v>
      </c>
      <c r="B71" s="241">
        <v>68403.127837031599</v>
      </c>
      <c r="C71" s="241">
        <f t="shared" ref="C71:C79" si="5">IF(B71*C$2&lt;(C$3),B71+(C$3),B71*(1+C$2))</f>
        <v>69087.159115401912</v>
      </c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</row>
    <row r="72" spans="1:65" s="232" customFormat="1" x14ac:dyDescent="0.25">
      <c r="A72" s="232" t="s">
        <v>24</v>
      </c>
      <c r="B72" s="238">
        <v>70818.995151440613</v>
      </c>
      <c r="C72" s="238">
        <f t="shared" si="5"/>
        <v>71527.185102955016</v>
      </c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8"/>
      <c r="BC72" s="238"/>
      <c r="BD72" s="238"/>
      <c r="BE72" s="238"/>
      <c r="BF72" s="238"/>
      <c r="BG72" s="238"/>
      <c r="BH72" s="238"/>
      <c r="BI72" s="238"/>
      <c r="BJ72" s="238"/>
      <c r="BK72" s="238"/>
      <c r="BL72" s="238"/>
      <c r="BM72" s="238"/>
    </row>
    <row r="73" spans="1:65" s="232" customFormat="1" x14ac:dyDescent="0.25">
      <c r="B73" s="238">
        <v>73180.889713803641</v>
      </c>
      <c r="C73" s="238">
        <f t="shared" si="5"/>
        <v>73912.698610941676</v>
      </c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238"/>
      <c r="AL73" s="238"/>
      <c r="AM73" s="238"/>
      <c r="AN73" s="238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  <c r="BB73" s="238"/>
      <c r="BC73" s="238"/>
      <c r="BD73" s="238"/>
      <c r="BE73" s="238"/>
      <c r="BF73" s="238"/>
      <c r="BG73" s="238"/>
      <c r="BH73" s="238"/>
      <c r="BI73" s="238"/>
      <c r="BJ73" s="238"/>
      <c r="BK73" s="238"/>
      <c r="BL73" s="238"/>
      <c r="BM73" s="238"/>
    </row>
    <row r="74" spans="1:65" s="232" customFormat="1" x14ac:dyDescent="0.25">
      <c r="B74" s="238">
        <v>74719.113147116048</v>
      </c>
      <c r="C74" s="238">
        <f t="shared" si="5"/>
        <v>75466.304278587209</v>
      </c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8"/>
      <c r="BC74" s="238"/>
      <c r="BD74" s="238"/>
      <c r="BE74" s="238"/>
      <c r="BF74" s="238"/>
      <c r="BG74" s="238"/>
      <c r="BH74" s="238"/>
      <c r="BI74" s="238"/>
      <c r="BJ74" s="238"/>
      <c r="BK74" s="238"/>
      <c r="BL74" s="238"/>
      <c r="BM74" s="238"/>
    </row>
    <row r="75" spans="1:65" s="232" customFormat="1" x14ac:dyDescent="0.25">
      <c r="B75" s="238">
        <v>76169.337528179487</v>
      </c>
      <c r="C75" s="238">
        <f t="shared" si="5"/>
        <v>76931.030903461287</v>
      </c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  <c r="BC75" s="238"/>
      <c r="BD75" s="238"/>
      <c r="BE75" s="238"/>
      <c r="BF75" s="238"/>
      <c r="BG75" s="238"/>
      <c r="BH75" s="238"/>
      <c r="BI75" s="238"/>
      <c r="BJ75" s="238"/>
      <c r="BK75" s="238"/>
      <c r="BL75" s="238"/>
      <c r="BM75" s="238"/>
    </row>
    <row r="76" spans="1:65" s="232" customFormat="1" x14ac:dyDescent="0.25">
      <c r="B76" s="238">
        <v>77650.068247355855</v>
      </c>
      <c r="C76" s="238">
        <f t="shared" si="5"/>
        <v>78426.568929829416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8"/>
      <c r="BF76" s="238"/>
      <c r="BG76" s="238"/>
      <c r="BH76" s="238"/>
      <c r="BI76" s="238"/>
      <c r="BJ76" s="238"/>
      <c r="BK76" s="238"/>
      <c r="BL76" s="238"/>
      <c r="BM76" s="238"/>
    </row>
    <row r="77" spans="1:65" s="232" customFormat="1" x14ac:dyDescent="0.25">
      <c r="B77" s="238">
        <v>79160.131983948595</v>
      </c>
      <c r="C77" s="238">
        <f t="shared" si="5"/>
        <v>79951.733303788074</v>
      </c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/>
      <c r="AB77" s="238"/>
      <c r="AC77" s="238"/>
      <c r="AD77" s="238"/>
      <c r="AE77" s="238"/>
      <c r="AF77" s="238"/>
      <c r="AG77" s="238"/>
      <c r="AH77" s="238"/>
      <c r="AI77" s="238"/>
      <c r="AJ77" s="238"/>
      <c r="AK77" s="238"/>
      <c r="AL77" s="238"/>
      <c r="AM77" s="238"/>
      <c r="AN77" s="238"/>
      <c r="AO77" s="238"/>
      <c r="AP77" s="238"/>
      <c r="AQ77" s="238"/>
      <c r="AR77" s="238"/>
      <c r="AS77" s="238"/>
      <c r="AT77" s="238"/>
      <c r="AU77" s="238"/>
      <c r="AV77" s="238"/>
      <c r="AW77" s="238"/>
      <c r="AX77" s="238"/>
      <c r="AY77" s="238"/>
      <c r="AZ77" s="238"/>
      <c r="BA77" s="238"/>
      <c r="BB77" s="238"/>
      <c r="BC77" s="238"/>
      <c r="BD77" s="238"/>
      <c r="BE77" s="238"/>
      <c r="BF77" s="238"/>
      <c r="BG77" s="238"/>
      <c r="BH77" s="238"/>
      <c r="BI77" s="238"/>
      <c r="BJ77" s="238"/>
      <c r="BK77" s="238"/>
      <c r="BL77" s="238"/>
      <c r="BM77" s="238"/>
    </row>
    <row r="78" spans="1:65" s="232" customFormat="1" x14ac:dyDescent="0.25">
      <c r="B78" s="238">
        <v>80700.702058654337</v>
      </c>
      <c r="C78" s="238">
        <f t="shared" si="5"/>
        <v>81507.709079240885</v>
      </c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  <c r="AM78" s="238"/>
      <c r="AN78" s="238"/>
      <c r="AO78" s="238"/>
      <c r="AP78" s="238"/>
      <c r="AQ78" s="238"/>
      <c r="AR78" s="238"/>
      <c r="AS78" s="238"/>
      <c r="AT78" s="238"/>
      <c r="AU78" s="238"/>
      <c r="AV78" s="238"/>
      <c r="AW78" s="238"/>
      <c r="AX78" s="238"/>
      <c r="AY78" s="238"/>
      <c r="AZ78" s="238"/>
      <c r="BA78" s="238"/>
      <c r="BB78" s="238"/>
      <c r="BC78" s="238"/>
      <c r="BD78" s="238"/>
      <c r="BE78" s="238"/>
      <c r="BF78" s="238"/>
      <c r="BG78" s="238"/>
      <c r="BH78" s="238"/>
      <c r="BI78" s="238"/>
      <c r="BJ78" s="238"/>
      <c r="BK78" s="238"/>
      <c r="BL78" s="238"/>
      <c r="BM78" s="238"/>
    </row>
    <row r="79" spans="1:65" s="232" customFormat="1" x14ac:dyDescent="0.25">
      <c r="B79" s="238">
        <v>81033.088265710292</v>
      </c>
      <c r="C79" s="238">
        <f t="shared" si="5"/>
        <v>81843.419148367393</v>
      </c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8"/>
      <c r="AD79" s="238"/>
      <c r="AE79" s="238"/>
      <c r="AF79" s="238"/>
      <c r="AG79" s="238"/>
      <c r="AH79" s="238"/>
      <c r="AI79" s="238"/>
      <c r="AJ79" s="238"/>
      <c r="AK79" s="238"/>
      <c r="AL79" s="238"/>
      <c r="AM79" s="238"/>
      <c r="AN79" s="238"/>
      <c r="AO79" s="238"/>
      <c r="AP79" s="238"/>
      <c r="AQ79" s="238"/>
      <c r="AR79" s="238"/>
      <c r="AS79" s="238"/>
      <c r="AT79" s="238"/>
      <c r="AU79" s="238"/>
      <c r="AV79" s="238"/>
      <c r="AW79" s="238"/>
      <c r="AX79" s="238"/>
      <c r="AY79" s="238"/>
      <c r="AZ79" s="238"/>
      <c r="BA79" s="238"/>
      <c r="BB79" s="238"/>
      <c r="BC79" s="238"/>
      <c r="BD79" s="238"/>
      <c r="BE79" s="238"/>
      <c r="BF79" s="238"/>
      <c r="BG79" s="238"/>
      <c r="BH79" s="238"/>
      <c r="BI79" s="238"/>
      <c r="BJ79" s="238"/>
      <c r="BK79" s="238"/>
      <c r="BL79" s="238"/>
      <c r="BM79" s="238"/>
    </row>
    <row r="80" spans="1:65" s="232" customFormat="1" x14ac:dyDescent="0.25">
      <c r="B80" s="238"/>
      <c r="C80" s="238"/>
    </row>
    <row r="81" spans="1:1" s="232" customFormat="1" ht="31.5" x14ac:dyDescent="0.2">
      <c r="A81" s="380" t="s">
        <v>23</v>
      </c>
    </row>
    <row r="82" spans="1:1" s="232" customFormat="1" x14ac:dyDescent="0.2">
      <c r="A82" s="234" t="s">
        <v>25</v>
      </c>
    </row>
    <row r="83" spans="1:1" s="251" customFormat="1" ht="16.5" thickBot="1" x14ac:dyDescent="0.25"/>
    <row r="84" spans="1:1" s="237" customFormat="1" ht="16.5" thickTop="1" x14ac:dyDescent="0.2"/>
    <row r="97" spans="1:1" x14ac:dyDescent="0.2">
      <c r="A97" s="10"/>
    </row>
    <row r="98" spans="1:1" ht="16.5" thickBot="1" x14ac:dyDescent="0.25">
      <c r="A98" s="173" t="s">
        <v>257</v>
      </c>
    </row>
    <row r="99" spans="1:1" ht="16.5" thickTop="1" x14ac:dyDescent="0.2">
      <c r="A99" s="10"/>
    </row>
  </sheetData>
  <hyperlinks>
    <hyperlink ref="A98" location="'Table of Contents'!A1" display="Link to Table of Contents 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BO102"/>
  <sheetViews>
    <sheetView zoomScaleNormal="100" workbookViewId="0">
      <pane ySplit="1" topLeftCell="A2" activePane="bottomLeft" state="frozen"/>
      <selection pane="bottomLeft" activeCell="C24" sqref="C24"/>
    </sheetView>
  </sheetViews>
  <sheetFormatPr defaultColWidth="8.88671875" defaultRowHeight="15.75" x14ac:dyDescent="0.25"/>
  <cols>
    <col min="1" max="1" width="41" style="6" customWidth="1"/>
    <col min="2" max="67" width="12.44140625" style="24" customWidth="1"/>
    <col min="68" max="16384" width="8.88671875" style="6"/>
  </cols>
  <sheetData>
    <row r="1" spans="1:67" s="108" customFormat="1" ht="32.25" thickBot="1" x14ac:dyDescent="0.25">
      <c r="A1" s="135" t="s">
        <v>289</v>
      </c>
      <c r="B1" s="41">
        <v>45717</v>
      </c>
      <c r="C1" s="41">
        <v>45870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</row>
    <row r="2" spans="1:67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</row>
    <row r="3" spans="1:67" s="250" customFormat="1" ht="16.5" thickBot="1" x14ac:dyDescent="0.25">
      <c r="A3" s="171" t="s">
        <v>301</v>
      </c>
      <c r="B3" s="351">
        <v>1000</v>
      </c>
      <c r="C3" s="351"/>
    </row>
    <row r="4" spans="1:67" ht="31.5" x14ac:dyDescent="0.25">
      <c r="A4" s="110" t="s">
        <v>104</v>
      </c>
    </row>
    <row r="5" spans="1:67" x14ac:dyDescent="0.25">
      <c r="A5" s="112"/>
    </row>
    <row r="6" spans="1:67" x14ac:dyDescent="0.25">
      <c r="A6" s="39" t="s">
        <v>67</v>
      </c>
      <c r="B6" s="90">
        <v>41520.921219955424</v>
      </c>
      <c r="C6" s="90">
        <f t="shared" ref="C6:C12" si="0">IF(B6*C$2&lt;(C$3),B6+(C$3),B6*(1+C$2))</f>
        <v>41936.130432154976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</row>
    <row r="7" spans="1:67" x14ac:dyDescent="0.25">
      <c r="B7" s="90">
        <v>42563.351112019154</v>
      </c>
      <c r="C7" s="90">
        <f t="shared" si="0"/>
        <v>42988.984623139346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</row>
    <row r="8" spans="1:67" x14ac:dyDescent="0.25">
      <c r="B8" s="90">
        <v>43636.978596311819</v>
      </c>
      <c r="C8" s="90">
        <f t="shared" si="0"/>
        <v>44073.34838227494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</row>
    <row r="9" spans="1:67" x14ac:dyDescent="0.25">
      <c r="B9" s="90">
        <v>44743.955230918174</v>
      </c>
      <c r="C9" s="90">
        <f t="shared" si="0"/>
        <v>45191.394783227355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</row>
    <row r="10" spans="1:67" x14ac:dyDescent="0.25">
      <c r="B10" s="90">
        <v>45882.129457753494</v>
      </c>
      <c r="C10" s="90">
        <f t="shared" si="0"/>
        <v>46340.950752331031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</row>
    <row r="11" spans="1:67" x14ac:dyDescent="0.25">
      <c r="B11" s="90">
        <v>46962.21161630041</v>
      </c>
      <c r="C11" s="90">
        <f t="shared" si="0"/>
        <v>47431.833732463412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</row>
    <row r="12" spans="1:67" x14ac:dyDescent="0.25">
      <c r="B12" s="90">
        <v>49524.717295243448</v>
      </c>
      <c r="C12" s="90">
        <f t="shared" si="0"/>
        <v>50019.964468195882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</row>
    <row r="13" spans="1:67" x14ac:dyDescent="0.25">
      <c r="A13" s="113"/>
      <c r="B13" s="90">
        <v>52274.547638008728</v>
      </c>
      <c r="C13" s="90">
        <f>IF(B13*C$2&lt;(C$3),B13+(C$3),B13*(1+C$2))</f>
        <v>52797.293114388813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</row>
    <row r="14" spans="1:67" x14ac:dyDescent="0.25">
      <c r="A14" s="6" t="s">
        <v>68</v>
      </c>
      <c r="B14" s="90">
        <v>54340.646264038638</v>
      </c>
      <c r="C14" s="90">
        <f>IF(B14*C$2&lt;(C$3),B14+(C$3),B14*(1+C$2))</f>
        <v>54884.052726679023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</row>
    <row r="15" spans="1:67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67" x14ac:dyDescent="0.25">
      <c r="A16" s="39" t="s">
        <v>309</v>
      </c>
      <c r="B16" s="90">
        <v>38419.152398198712</v>
      </c>
      <c r="C16" s="90">
        <f t="shared" ref="C16:C26" si="1">IF(B16*C$2&lt;(C$3),B16+(C$3),B16*(1+C$2))</f>
        <v>38803.343922180698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</row>
    <row r="17" spans="1:67" x14ac:dyDescent="0.25">
      <c r="B17" s="90">
        <v>40183.549164730728</v>
      </c>
      <c r="C17" s="90">
        <f t="shared" si="1"/>
        <v>40585.384656378039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</row>
    <row r="18" spans="1:67" x14ac:dyDescent="0.25">
      <c r="B18" s="90">
        <v>41520.921219955424</v>
      </c>
      <c r="C18" s="90">
        <f t="shared" si="1"/>
        <v>41936.130432154976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</row>
    <row r="19" spans="1:67" x14ac:dyDescent="0.25">
      <c r="B19" s="90">
        <v>42563.351112019154</v>
      </c>
      <c r="C19" s="90">
        <f t="shared" si="1"/>
        <v>42988.984623139346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</row>
    <row r="20" spans="1:67" x14ac:dyDescent="0.25">
      <c r="B20" s="90">
        <v>43636.978596311819</v>
      </c>
      <c r="C20" s="90">
        <f t="shared" si="1"/>
        <v>44073.34838227494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</row>
    <row r="21" spans="1:67" x14ac:dyDescent="0.25">
      <c r="B21" s="90">
        <v>44743.955230918174</v>
      </c>
      <c r="C21" s="90">
        <f t="shared" si="1"/>
        <v>45191.394783227355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</row>
    <row r="22" spans="1:67" x14ac:dyDescent="0.25">
      <c r="B22" s="90">
        <v>45882.129457753494</v>
      </c>
      <c r="C22" s="90">
        <f t="shared" si="1"/>
        <v>46340.950752331031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</row>
    <row r="23" spans="1:67" x14ac:dyDescent="0.25">
      <c r="B23" s="90">
        <v>46962.21161630041</v>
      </c>
      <c r="C23" s="90">
        <f t="shared" si="1"/>
        <v>47431.833732463412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</row>
    <row r="24" spans="1:67" x14ac:dyDescent="0.25">
      <c r="B24" s="90">
        <v>49524.717295243448</v>
      </c>
      <c r="C24" s="90">
        <f t="shared" si="1"/>
        <v>50019.964468195882</v>
      </c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</row>
    <row r="25" spans="1:67" x14ac:dyDescent="0.25">
      <c r="B25" s="90">
        <v>52274.547638008728</v>
      </c>
      <c r="C25" s="90">
        <f t="shared" si="1"/>
        <v>52797.293114388813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</row>
    <row r="26" spans="1:67" x14ac:dyDescent="0.25">
      <c r="A26" s="6" t="s">
        <v>68</v>
      </c>
      <c r="B26" s="90">
        <v>54340.646264038638</v>
      </c>
      <c r="C26" s="90">
        <f t="shared" si="1"/>
        <v>54884.052726679023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</row>
    <row r="27" spans="1:67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s="149" customFormat="1" x14ac:dyDescent="0.25">
      <c r="A28" s="49" t="s">
        <v>96</v>
      </c>
      <c r="B28" s="72">
        <v>44362.053670874186</v>
      </c>
      <c r="C28" s="72">
        <f t="shared" ref="C28:C42" si="2">IF(B28*C$2&lt;(C$3),B28+(C$3),B28*(1+C$2))</f>
        <v>44805.674207582924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</row>
    <row r="29" spans="1:67" x14ac:dyDescent="0.25">
      <c r="A29" s="39" t="s">
        <v>26</v>
      </c>
      <c r="B29" s="90">
        <v>45491.621665370483</v>
      </c>
      <c r="C29" s="90">
        <f t="shared" si="2"/>
        <v>45946.537882024189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</row>
    <row r="30" spans="1:67" x14ac:dyDescent="0.25">
      <c r="A30" s="40"/>
      <c r="B30" s="90">
        <v>46558.794475408889</v>
      </c>
      <c r="C30" s="90">
        <f t="shared" si="2"/>
        <v>47024.382420162976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</row>
    <row r="31" spans="1:67" x14ac:dyDescent="0.25">
      <c r="A31" s="40"/>
      <c r="B31" s="90">
        <v>49091.178341165338</v>
      </c>
      <c r="C31" s="90">
        <f t="shared" si="2"/>
        <v>49582.090124576993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</row>
    <row r="32" spans="1:67" x14ac:dyDescent="0.25">
      <c r="A32" s="40"/>
      <c r="B32" s="90">
        <v>51852.297694045519</v>
      </c>
      <c r="C32" s="90">
        <f t="shared" si="2"/>
        <v>52370.820670985973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</row>
    <row r="33" spans="1:67" x14ac:dyDescent="0.25">
      <c r="A33" s="40"/>
      <c r="B33" s="90">
        <v>53890.168486616814</v>
      </c>
      <c r="C33" s="90">
        <f t="shared" si="2"/>
        <v>54429.070171482985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</row>
    <row r="34" spans="1:67" x14ac:dyDescent="0.25">
      <c r="A34" s="40"/>
      <c r="B34" s="90">
        <v>56081.983189030318</v>
      </c>
      <c r="C34" s="90">
        <f t="shared" si="2"/>
        <v>56642.803020920619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</row>
    <row r="35" spans="1:67" x14ac:dyDescent="0.25">
      <c r="A35" s="40"/>
      <c r="B35" s="90">
        <v>58248.560515028643</v>
      </c>
      <c r="C35" s="90">
        <f t="shared" si="2"/>
        <v>58831.046120178929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</row>
    <row r="36" spans="1:67" x14ac:dyDescent="0.25">
      <c r="A36" s="40"/>
      <c r="B36" s="90">
        <v>60446.577220687825</v>
      </c>
      <c r="C36" s="90">
        <f t="shared" si="2"/>
        <v>61051.042992894705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</row>
    <row r="37" spans="1:67" x14ac:dyDescent="0.25">
      <c r="A37" s="40"/>
      <c r="B37" s="90">
        <v>63225.000630362723</v>
      </c>
      <c r="C37" s="90">
        <f t="shared" si="2"/>
        <v>63857.250636666351</v>
      </c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</row>
    <row r="38" spans="1:67" x14ac:dyDescent="0.25">
      <c r="A38" s="40"/>
      <c r="B38" s="90">
        <v>65436.710143554097</v>
      </c>
      <c r="C38" s="90">
        <f t="shared" si="2"/>
        <v>66091.077244989632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</row>
    <row r="39" spans="1:67" x14ac:dyDescent="0.25">
      <c r="A39" s="40"/>
      <c r="B39" s="90">
        <v>67830.284364726715</v>
      </c>
      <c r="C39" s="90">
        <f t="shared" si="2"/>
        <v>68508.587208373981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</row>
    <row r="40" spans="1:67" x14ac:dyDescent="0.25">
      <c r="A40" s="40"/>
      <c r="B40" s="90">
        <v>70225.031906596036</v>
      </c>
      <c r="C40" s="90">
        <f t="shared" si="2"/>
        <v>70927.282225661998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</row>
    <row r="41" spans="1:67" x14ac:dyDescent="0.25">
      <c r="A41" s="40"/>
      <c r="B41" s="90">
        <v>72558.766772239353</v>
      </c>
      <c r="C41" s="90">
        <f t="shared" si="2"/>
        <v>73284.354439961753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</row>
    <row r="42" spans="1:67" ht="31.5" x14ac:dyDescent="0.25">
      <c r="A42" s="114" t="s">
        <v>22</v>
      </c>
      <c r="B42" s="90">
        <v>74085.256998585202</v>
      </c>
      <c r="C42" s="90">
        <f t="shared" si="2"/>
        <v>74826.109568571061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</row>
    <row r="43" spans="1:67" ht="31.5" x14ac:dyDescent="0.25">
      <c r="A43" s="137" t="s">
        <v>23</v>
      </c>
    </row>
    <row r="44" spans="1:67" x14ac:dyDescent="0.25">
      <c r="A44" s="137"/>
    </row>
    <row r="45" spans="1:67" s="149" customFormat="1" x14ac:dyDescent="0.25">
      <c r="A45" s="49" t="s">
        <v>96</v>
      </c>
      <c r="B45" s="72">
        <v>44743.955230918174</v>
      </c>
      <c r="C45" s="72">
        <f t="shared" ref="C45:C59" si="3">IF(B45*C$2&lt;(C$3),B45+(C$3),B45*(1+C$2))</f>
        <v>45191.394783227355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</row>
    <row r="46" spans="1:67" x14ac:dyDescent="0.25">
      <c r="A46" s="39" t="s">
        <v>24</v>
      </c>
      <c r="B46" s="90">
        <v>45882.129457753494</v>
      </c>
      <c r="C46" s="90">
        <f t="shared" si="3"/>
        <v>46340.950752331031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</row>
    <row r="47" spans="1:67" x14ac:dyDescent="0.25">
      <c r="A47" s="40"/>
      <c r="B47" s="90">
        <v>46962.21161630041</v>
      </c>
      <c r="C47" s="90">
        <f t="shared" si="3"/>
        <v>47431.833732463412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</row>
    <row r="48" spans="1:67" x14ac:dyDescent="0.25">
      <c r="A48" s="40"/>
      <c r="B48" s="90">
        <v>49524.717295243448</v>
      </c>
      <c r="C48" s="90">
        <f t="shared" si="3"/>
        <v>50019.964468195882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</row>
    <row r="49" spans="1:67" x14ac:dyDescent="0.25">
      <c r="A49" s="40"/>
      <c r="B49" s="90">
        <v>52274.547638008728</v>
      </c>
      <c r="C49" s="90">
        <f t="shared" si="3"/>
        <v>52797.293114388813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</row>
    <row r="50" spans="1:67" x14ac:dyDescent="0.25">
      <c r="A50" s="40"/>
      <c r="B50" s="90">
        <v>54340.646264038638</v>
      </c>
      <c r="C50" s="90">
        <f t="shared" si="3"/>
        <v>54884.052726679023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</row>
    <row r="51" spans="1:67" x14ac:dyDescent="0.25">
      <c r="A51" s="40"/>
      <c r="B51" s="90">
        <v>56548.988060371499</v>
      </c>
      <c r="C51" s="90">
        <f t="shared" si="3"/>
        <v>57114.477940975215</v>
      </c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</row>
    <row r="52" spans="1:67" x14ac:dyDescent="0.25">
      <c r="A52" s="40"/>
      <c r="B52" s="90">
        <v>58753.475455417174</v>
      </c>
      <c r="C52" s="90">
        <f t="shared" si="3"/>
        <v>59341.010209971348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</row>
    <row r="53" spans="1:67" x14ac:dyDescent="0.25">
      <c r="A53" s="40"/>
      <c r="B53" s="90">
        <v>60974.57153418177</v>
      </c>
      <c r="C53" s="90">
        <f t="shared" si="3"/>
        <v>61584.317249523592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</row>
    <row r="54" spans="1:67" x14ac:dyDescent="0.25">
      <c r="A54" s="40"/>
      <c r="B54" s="90">
        <v>63775.288037093094</v>
      </c>
      <c r="C54" s="90">
        <f t="shared" si="3"/>
        <v>64413.040917464023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</row>
    <row r="55" spans="1:67" x14ac:dyDescent="0.25">
      <c r="A55" s="40"/>
      <c r="B55" s="90">
        <v>66006.94400212758</v>
      </c>
      <c r="C55" s="90">
        <f t="shared" si="3"/>
        <v>66667.013442148862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</row>
    <row r="56" spans="1:67" x14ac:dyDescent="0.25">
      <c r="A56" s="40"/>
      <c r="B56" s="90">
        <v>68426.331278626574</v>
      </c>
      <c r="C56" s="90">
        <f t="shared" si="3"/>
        <v>69110.594591412839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</row>
    <row r="57" spans="1:67" x14ac:dyDescent="0.25">
      <c r="A57" s="40"/>
      <c r="B57" s="90">
        <v>70842.198593035617</v>
      </c>
      <c r="C57" s="90">
        <f t="shared" si="3"/>
        <v>71550.620578965973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</row>
    <row r="58" spans="1:67" x14ac:dyDescent="0.25">
      <c r="A58" s="40"/>
      <c r="B58" s="90">
        <v>73204.093155398601</v>
      </c>
      <c r="C58" s="90">
        <f t="shared" si="3"/>
        <v>73936.134086952588</v>
      </c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</row>
    <row r="59" spans="1:67" ht="31.5" x14ac:dyDescent="0.25">
      <c r="A59" s="114" t="s">
        <v>22</v>
      </c>
      <c r="B59" s="90">
        <v>74742.316588711037</v>
      </c>
      <c r="C59" s="90">
        <f t="shared" si="3"/>
        <v>75489.739754598151</v>
      </c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</row>
    <row r="60" spans="1:67" ht="31.5" x14ac:dyDescent="0.25">
      <c r="A60" s="137" t="s">
        <v>25</v>
      </c>
    </row>
    <row r="61" spans="1:67" s="93" customFormat="1" x14ac:dyDescent="0.25">
      <c r="A61" s="136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</row>
    <row r="62" spans="1:67" x14ac:dyDescent="0.25">
      <c r="A62" s="113" t="s">
        <v>69</v>
      </c>
      <c r="B62" s="90">
        <v>67830.284364726715</v>
      </c>
      <c r="C62" s="90">
        <f t="shared" ref="C62:C80" si="4">IF(B62*C$2&lt;(C$3),B62+(C$3),B62*(1+C$2))</f>
        <v>68508.587208373981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</row>
    <row r="63" spans="1:67" x14ac:dyDescent="0.25">
      <c r="A63" s="6" t="s">
        <v>26</v>
      </c>
      <c r="B63" s="90">
        <v>70225.031906596036</v>
      </c>
      <c r="C63" s="90">
        <f t="shared" si="4"/>
        <v>70927.282225661998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</row>
    <row r="64" spans="1:67" x14ac:dyDescent="0.25">
      <c r="B64" s="90">
        <v>72558.766772239353</v>
      </c>
      <c r="C64" s="90">
        <f t="shared" si="4"/>
        <v>73284.354439961753</v>
      </c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</row>
    <row r="65" spans="1:67" x14ac:dyDescent="0.25">
      <c r="B65" s="90">
        <v>74085.256998585202</v>
      </c>
      <c r="C65" s="90">
        <f t="shared" si="4"/>
        <v>74826.109568571061</v>
      </c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</row>
    <row r="66" spans="1:67" x14ac:dyDescent="0.25">
      <c r="B66" s="90">
        <v>75522.574851985482</v>
      </c>
      <c r="C66" s="90">
        <f t="shared" si="4"/>
        <v>76277.800600505332</v>
      </c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</row>
    <row r="67" spans="1:67" x14ac:dyDescent="0.25">
      <c r="B67" s="90">
        <v>76989.225722801988</v>
      </c>
      <c r="C67" s="90">
        <f t="shared" si="4"/>
        <v>77759.117980030001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</row>
    <row r="68" spans="1:67" x14ac:dyDescent="0.25">
      <c r="B68" s="90">
        <v>78485.209611034908</v>
      </c>
      <c r="C68" s="90">
        <f t="shared" si="4"/>
        <v>79270.061707145258</v>
      </c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</row>
    <row r="69" spans="1:67" x14ac:dyDescent="0.25">
      <c r="B69" s="90">
        <v>80011.699837380802</v>
      </c>
      <c r="C69" s="90">
        <f t="shared" si="4"/>
        <v>80811.816835754609</v>
      </c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</row>
    <row r="70" spans="1:67" x14ac:dyDescent="0.25">
      <c r="B70" s="252">
        <v>81567.523081142965</v>
      </c>
      <c r="C70" s="252">
        <f t="shared" si="4"/>
        <v>82383.198311954402</v>
      </c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</row>
    <row r="71" spans="1:67" s="93" customFormat="1" x14ac:dyDescent="0.25">
      <c r="B71" s="243"/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</row>
    <row r="72" spans="1:67" x14ac:dyDescent="0.25">
      <c r="A72" s="113" t="s">
        <v>69</v>
      </c>
      <c r="B72" s="252">
        <v>68426.331278626574</v>
      </c>
      <c r="C72" s="252">
        <f t="shared" si="4"/>
        <v>69110.594591412839</v>
      </c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</row>
    <row r="73" spans="1:67" x14ac:dyDescent="0.25">
      <c r="A73" s="6" t="s">
        <v>24</v>
      </c>
      <c r="B73" s="252">
        <v>70842.198593035617</v>
      </c>
      <c r="C73" s="252">
        <f t="shared" si="4"/>
        <v>71550.620578965973</v>
      </c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</row>
    <row r="74" spans="1:67" x14ac:dyDescent="0.25">
      <c r="B74" s="252">
        <v>73204.093155398601</v>
      </c>
      <c r="C74" s="252">
        <f t="shared" si="4"/>
        <v>73936.134086952588</v>
      </c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</row>
    <row r="75" spans="1:67" x14ac:dyDescent="0.25">
      <c r="B75" s="252">
        <v>74742.316588711037</v>
      </c>
      <c r="C75" s="252">
        <f t="shared" si="4"/>
        <v>75489.739754598151</v>
      </c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</row>
    <row r="76" spans="1:67" x14ac:dyDescent="0.25">
      <c r="B76" s="252">
        <v>76192.540969774447</v>
      </c>
      <c r="C76" s="252">
        <f t="shared" si="4"/>
        <v>76954.466379472186</v>
      </c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  <c r="BI76" s="252"/>
      <c r="BJ76" s="252"/>
      <c r="BK76" s="252"/>
      <c r="BL76" s="252"/>
      <c r="BM76" s="252"/>
      <c r="BN76" s="252"/>
      <c r="BO76" s="252"/>
    </row>
    <row r="77" spans="1:67" x14ac:dyDescent="0.25">
      <c r="B77" s="252">
        <v>77673.271688950874</v>
      </c>
      <c r="C77" s="252">
        <f t="shared" si="4"/>
        <v>78450.004405840387</v>
      </c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252"/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</row>
    <row r="78" spans="1:67" x14ac:dyDescent="0.25">
      <c r="B78" s="252">
        <v>79183.335425543599</v>
      </c>
      <c r="C78" s="252">
        <f t="shared" si="4"/>
        <v>79975.168779799031</v>
      </c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</row>
    <row r="79" spans="1:67" x14ac:dyDescent="0.25">
      <c r="B79" s="252">
        <v>80723.905500249326</v>
      </c>
      <c r="C79" s="252">
        <f t="shared" si="4"/>
        <v>81531.144555251827</v>
      </c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</row>
    <row r="80" spans="1:67" x14ac:dyDescent="0.25">
      <c r="B80" s="252">
        <v>81056.291707305325</v>
      </c>
      <c r="C80" s="252">
        <f t="shared" si="4"/>
        <v>81866.854624378379</v>
      </c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</row>
    <row r="81" spans="1:67" x14ac:dyDescent="0.25"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</row>
    <row r="82" spans="1:67" ht="31.5" x14ac:dyDescent="0.25">
      <c r="A82" s="110" t="s">
        <v>23</v>
      </c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</row>
    <row r="83" spans="1:67" ht="31.5" x14ac:dyDescent="0.25">
      <c r="A83" s="137" t="s">
        <v>25</v>
      </c>
    </row>
    <row r="84" spans="1:67" s="179" customFormat="1" ht="16.5" thickBot="1" x14ac:dyDescent="0.3"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</row>
    <row r="85" spans="1:67" ht="16.5" thickTop="1" x14ac:dyDescent="0.25"/>
    <row r="101" spans="1:67" s="15" customFormat="1" ht="30.75" customHeight="1" thickBot="1" x14ac:dyDescent="0.25">
      <c r="A101" s="164" t="s">
        <v>257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</row>
    <row r="102" spans="1:67" ht="16.5" thickTop="1" x14ac:dyDescent="0.25"/>
  </sheetData>
  <hyperlinks>
    <hyperlink ref="A101" location="'Table of Contents'!A1" display="Link to Table of Contents " xr:uid="{00000000-0004-0000-0A00-000000000000}"/>
  </hyperlinks>
  <pageMargins left="0.7" right="0.7" top="0.75" bottom="0.75" header="0.3" footer="0.3"/>
  <pageSetup paperSize="9" scale="43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BO104"/>
  <sheetViews>
    <sheetView workbookViewId="0">
      <selection activeCell="D13" sqref="D13"/>
    </sheetView>
  </sheetViews>
  <sheetFormatPr defaultRowHeight="15.75" x14ac:dyDescent="0.2"/>
  <cols>
    <col min="1" max="1" width="50.109375" style="10" bestFit="1" customWidth="1"/>
    <col min="2" max="67" width="11.44140625" style="10" customWidth="1"/>
    <col min="68" max="238" width="8.88671875" style="10"/>
    <col min="239" max="239" width="39.6640625" style="10" customWidth="1"/>
    <col min="240" max="245" width="0" style="10" hidden="1" customWidth="1"/>
    <col min="246" max="246" width="14" style="10" customWidth="1"/>
    <col min="247" max="247" width="20.5546875" style="10" customWidth="1"/>
    <col min="248" max="248" width="9.88671875" style="10" bestFit="1" customWidth="1"/>
    <col min="249" max="249" width="21.109375" style="10" bestFit="1" customWidth="1"/>
    <col min="250" max="250" width="8.88671875" style="10"/>
    <col min="251" max="257" width="10.5546875" style="10" bestFit="1" customWidth="1"/>
    <col min="258" max="259" width="8.88671875" style="10"/>
    <col min="260" max="261" width="10.5546875" style="10" bestFit="1" customWidth="1"/>
    <col min="262" max="494" width="8.88671875" style="10"/>
    <col min="495" max="495" width="39.6640625" style="10" customWidth="1"/>
    <col min="496" max="501" width="0" style="10" hidden="1" customWidth="1"/>
    <col min="502" max="502" width="14" style="10" customWidth="1"/>
    <col min="503" max="503" width="20.5546875" style="10" customWidth="1"/>
    <col min="504" max="504" width="9.88671875" style="10" bestFit="1" customWidth="1"/>
    <col min="505" max="505" width="21.109375" style="10" bestFit="1" customWidth="1"/>
    <col min="506" max="506" width="8.88671875" style="10"/>
    <col min="507" max="513" width="10.5546875" style="10" bestFit="1" customWidth="1"/>
    <col min="514" max="515" width="8.88671875" style="10"/>
    <col min="516" max="517" width="10.5546875" style="10" bestFit="1" customWidth="1"/>
    <col min="518" max="750" width="8.88671875" style="10"/>
    <col min="751" max="751" width="39.6640625" style="10" customWidth="1"/>
    <col min="752" max="757" width="0" style="10" hidden="1" customWidth="1"/>
    <col min="758" max="758" width="14" style="10" customWidth="1"/>
    <col min="759" max="759" width="20.5546875" style="10" customWidth="1"/>
    <col min="760" max="760" width="9.88671875" style="10" bestFit="1" customWidth="1"/>
    <col min="761" max="761" width="21.109375" style="10" bestFit="1" customWidth="1"/>
    <col min="762" max="762" width="8.88671875" style="10"/>
    <col min="763" max="769" width="10.5546875" style="10" bestFit="1" customWidth="1"/>
    <col min="770" max="771" width="8.88671875" style="10"/>
    <col min="772" max="773" width="10.5546875" style="10" bestFit="1" customWidth="1"/>
    <col min="774" max="1006" width="8.88671875" style="10"/>
    <col min="1007" max="1007" width="39.6640625" style="10" customWidth="1"/>
    <col min="1008" max="1013" width="0" style="10" hidden="1" customWidth="1"/>
    <col min="1014" max="1014" width="14" style="10" customWidth="1"/>
    <col min="1015" max="1015" width="20.5546875" style="10" customWidth="1"/>
    <col min="1016" max="1016" width="9.88671875" style="10" bestFit="1" customWidth="1"/>
    <col min="1017" max="1017" width="21.109375" style="10" bestFit="1" customWidth="1"/>
    <col min="1018" max="1018" width="8.88671875" style="10"/>
    <col min="1019" max="1025" width="10.5546875" style="10" bestFit="1" customWidth="1"/>
    <col min="1026" max="1027" width="8.88671875" style="10"/>
    <col min="1028" max="1029" width="10.5546875" style="10" bestFit="1" customWidth="1"/>
    <col min="1030" max="1262" width="8.88671875" style="10"/>
    <col min="1263" max="1263" width="39.6640625" style="10" customWidth="1"/>
    <col min="1264" max="1269" width="0" style="10" hidden="1" customWidth="1"/>
    <col min="1270" max="1270" width="14" style="10" customWidth="1"/>
    <col min="1271" max="1271" width="20.5546875" style="10" customWidth="1"/>
    <col min="1272" max="1272" width="9.88671875" style="10" bestFit="1" customWidth="1"/>
    <col min="1273" max="1273" width="21.109375" style="10" bestFit="1" customWidth="1"/>
    <col min="1274" max="1274" width="8.88671875" style="10"/>
    <col min="1275" max="1281" width="10.5546875" style="10" bestFit="1" customWidth="1"/>
    <col min="1282" max="1283" width="8.88671875" style="10"/>
    <col min="1284" max="1285" width="10.5546875" style="10" bestFit="1" customWidth="1"/>
    <col min="1286" max="1518" width="8.88671875" style="10"/>
    <col min="1519" max="1519" width="39.6640625" style="10" customWidth="1"/>
    <col min="1520" max="1525" width="0" style="10" hidden="1" customWidth="1"/>
    <col min="1526" max="1526" width="14" style="10" customWidth="1"/>
    <col min="1527" max="1527" width="20.5546875" style="10" customWidth="1"/>
    <col min="1528" max="1528" width="9.88671875" style="10" bestFit="1" customWidth="1"/>
    <col min="1529" max="1529" width="21.109375" style="10" bestFit="1" customWidth="1"/>
    <col min="1530" max="1530" width="8.88671875" style="10"/>
    <col min="1531" max="1537" width="10.5546875" style="10" bestFit="1" customWidth="1"/>
    <col min="1538" max="1539" width="8.88671875" style="10"/>
    <col min="1540" max="1541" width="10.5546875" style="10" bestFit="1" customWidth="1"/>
    <col min="1542" max="1774" width="8.88671875" style="10"/>
    <col min="1775" max="1775" width="39.6640625" style="10" customWidth="1"/>
    <col min="1776" max="1781" width="0" style="10" hidden="1" customWidth="1"/>
    <col min="1782" max="1782" width="14" style="10" customWidth="1"/>
    <col min="1783" max="1783" width="20.5546875" style="10" customWidth="1"/>
    <col min="1784" max="1784" width="9.88671875" style="10" bestFit="1" customWidth="1"/>
    <col min="1785" max="1785" width="21.109375" style="10" bestFit="1" customWidth="1"/>
    <col min="1786" max="1786" width="8.88671875" style="10"/>
    <col min="1787" max="1793" width="10.5546875" style="10" bestFit="1" customWidth="1"/>
    <col min="1794" max="1795" width="8.88671875" style="10"/>
    <col min="1796" max="1797" width="10.5546875" style="10" bestFit="1" customWidth="1"/>
    <col min="1798" max="2030" width="8.88671875" style="10"/>
    <col min="2031" max="2031" width="39.6640625" style="10" customWidth="1"/>
    <col min="2032" max="2037" width="0" style="10" hidden="1" customWidth="1"/>
    <col min="2038" max="2038" width="14" style="10" customWidth="1"/>
    <col min="2039" max="2039" width="20.5546875" style="10" customWidth="1"/>
    <col min="2040" max="2040" width="9.88671875" style="10" bestFit="1" customWidth="1"/>
    <col min="2041" max="2041" width="21.109375" style="10" bestFit="1" customWidth="1"/>
    <col min="2042" max="2042" width="8.88671875" style="10"/>
    <col min="2043" max="2049" width="10.5546875" style="10" bestFit="1" customWidth="1"/>
    <col min="2050" max="2051" width="8.88671875" style="10"/>
    <col min="2052" max="2053" width="10.5546875" style="10" bestFit="1" customWidth="1"/>
    <col min="2054" max="2286" width="8.88671875" style="10"/>
    <col min="2287" max="2287" width="39.6640625" style="10" customWidth="1"/>
    <col min="2288" max="2293" width="0" style="10" hidden="1" customWidth="1"/>
    <col min="2294" max="2294" width="14" style="10" customWidth="1"/>
    <col min="2295" max="2295" width="20.5546875" style="10" customWidth="1"/>
    <col min="2296" max="2296" width="9.88671875" style="10" bestFit="1" customWidth="1"/>
    <col min="2297" max="2297" width="21.109375" style="10" bestFit="1" customWidth="1"/>
    <col min="2298" max="2298" width="8.88671875" style="10"/>
    <col min="2299" max="2305" width="10.5546875" style="10" bestFit="1" customWidth="1"/>
    <col min="2306" max="2307" width="8.88671875" style="10"/>
    <col min="2308" max="2309" width="10.5546875" style="10" bestFit="1" customWidth="1"/>
    <col min="2310" max="2542" width="8.88671875" style="10"/>
    <col min="2543" max="2543" width="39.6640625" style="10" customWidth="1"/>
    <col min="2544" max="2549" width="0" style="10" hidden="1" customWidth="1"/>
    <col min="2550" max="2550" width="14" style="10" customWidth="1"/>
    <col min="2551" max="2551" width="20.5546875" style="10" customWidth="1"/>
    <col min="2552" max="2552" width="9.88671875" style="10" bestFit="1" customWidth="1"/>
    <col min="2553" max="2553" width="21.109375" style="10" bestFit="1" customWidth="1"/>
    <col min="2554" max="2554" width="8.88671875" style="10"/>
    <col min="2555" max="2561" width="10.5546875" style="10" bestFit="1" customWidth="1"/>
    <col min="2562" max="2563" width="8.88671875" style="10"/>
    <col min="2564" max="2565" width="10.5546875" style="10" bestFit="1" customWidth="1"/>
    <col min="2566" max="2798" width="8.88671875" style="10"/>
    <col min="2799" max="2799" width="39.6640625" style="10" customWidth="1"/>
    <col min="2800" max="2805" width="0" style="10" hidden="1" customWidth="1"/>
    <col min="2806" max="2806" width="14" style="10" customWidth="1"/>
    <col min="2807" max="2807" width="20.5546875" style="10" customWidth="1"/>
    <col min="2808" max="2808" width="9.88671875" style="10" bestFit="1" customWidth="1"/>
    <col min="2809" max="2809" width="21.109375" style="10" bestFit="1" customWidth="1"/>
    <col min="2810" max="2810" width="8.88671875" style="10"/>
    <col min="2811" max="2817" width="10.5546875" style="10" bestFit="1" customWidth="1"/>
    <col min="2818" max="2819" width="8.88671875" style="10"/>
    <col min="2820" max="2821" width="10.5546875" style="10" bestFit="1" customWidth="1"/>
    <col min="2822" max="3054" width="8.88671875" style="10"/>
    <col min="3055" max="3055" width="39.6640625" style="10" customWidth="1"/>
    <col min="3056" max="3061" width="0" style="10" hidden="1" customWidth="1"/>
    <col min="3062" max="3062" width="14" style="10" customWidth="1"/>
    <col min="3063" max="3063" width="20.5546875" style="10" customWidth="1"/>
    <col min="3064" max="3064" width="9.88671875" style="10" bestFit="1" customWidth="1"/>
    <col min="3065" max="3065" width="21.109375" style="10" bestFit="1" customWidth="1"/>
    <col min="3066" max="3066" width="8.88671875" style="10"/>
    <col min="3067" max="3073" width="10.5546875" style="10" bestFit="1" customWidth="1"/>
    <col min="3074" max="3075" width="8.88671875" style="10"/>
    <col min="3076" max="3077" width="10.5546875" style="10" bestFit="1" customWidth="1"/>
    <col min="3078" max="3310" width="8.88671875" style="10"/>
    <col min="3311" max="3311" width="39.6640625" style="10" customWidth="1"/>
    <col min="3312" max="3317" width="0" style="10" hidden="1" customWidth="1"/>
    <col min="3318" max="3318" width="14" style="10" customWidth="1"/>
    <col min="3319" max="3319" width="20.5546875" style="10" customWidth="1"/>
    <col min="3320" max="3320" width="9.88671875" style="10" bestFit="1" customWidth="1"/>
    <col min="3321" max="3321" width="21.109375" style="10" bestFit="1" customWidth="1"/>
    <col min="3322" max="3322" width="8.88671875" style="10"/>
    <col min="3323" max="3329" width="10.5546875" style="10" bestFit="1" customWidth="1"/>
    <col min="3330" max="3331" width="8.88671875" style="10"/>
    <col min="3332" max="3333" width="10.5546875" style="10" bestFit="1" customWidth="1"/>
    <col min="3334" max="3566" width="8.88671875" style="10"/>
    <col min="3567" max="3567" width="39.6640625" style="10" customWidth="1"/>
    <col min="3568" max="3573" width="0" style="10" hidden="1" customWidth="1"/>
    <col min="3574" max="3574" width="14" style="10" customWidth="1"/>
    <col min="3575" max="3575" width="20.5546875" style="10" customWidth="1"/>
    <col min="3576" max="3576" width="9.88671875" style="10" bestFit="1" customWidth="1"/>
    <col min="3577" max="3577" width="21.109375" style="10" bestFit="1" customWidth="1"/>
    <col min="3578" max="3578" width="8.88671875" style="10"/>
    <col min="3579" max="3585" width="10.5546875" style="10" bestFit="1" customWidth="1"/>
    <col min="3586" max="3587" width="8.88671875" style="10"/>
    <col min="3588" max="3589" width="10.5546875" style="10" bestFit="1" customWidth="1"/>
    <col min="3590" max="3822" width="8.88671875" style="10"/>
    <col min="3823" max="3823" width="39.6640625" style="10" customWidth="1"/>
    <col min="3824" max="3829" width="0" style="10" hidden="1" customWidth="1"/>
    <col min="3830" max="3830" width="14" style="10" customWidth="1"/>
    <col min="3831" max="3831" width="20.5546875" style="10" customWidth="1"/>
    <col min="3832" max="3832" width="9.88671875" style="10" bestFit="1" customWidth="1"/>
    <col min="3833" max="3833" width="21.109375" style="10" bestFit="1" customWidth="1"/>
    <col min="3834" max="3834" width="8.88671875" style="10"/>
    <col min="3835" max="3841" width="10.5546875" style="10" bestFit="1" customWidth="1"/>
    <col min="3842" max="3843" width="8.88671875" style="10"/>
    <col min="3844" max="3845" width="10.5546875" style="10" bestFit="1" customWidth="1"/>
    <col min="3846" max="4078" width="8.88671875" style="10"/>
    <col min="4079" max="4079" width="39.6640625" style="10" customWidth="1"/>
    <col min="4080" max="4085" width="0" style="10" hidden="1" customWidth="1"/>
    <col min="4086" max="4086" width="14" style="10" customWidth="1"/>
    <col min="4087" max="4087" width="20.5546875" style="10" customWidth="1"/>
    <col min="4088" max="4088" width="9.88671875" style="10" bestFit="1" customWidth="1"/>
    <col min="4089" max="4089" width="21.109375" style="10" bestFit="1" customWidth="1"/>
    <col min="4090" max="4090" width="8.88671875" style="10"/>
    <col min="4091" max="4097" width="10.5546875" style="10" bestFit="1" customWidth="1"/>
    <col min="4098" max="4099" width="8.88671875" style="10"/>
    <col min="4100" max="4101" width="10.5546875" style="10" bestFit="1" customWidth="1"/>
    <col min="4102" max="4334" width="8.88671875" style="10"/>
    <col min="4335" max="4335" width="39.6640625" style="10" customWidth="1"/>
    <col min="4336" max="4341" width="0" style="10" hidden="1" customWidth="1"/>
    <col min="4342" max="4342" width="14" style="10" customWidth="1"/>
    <col min="4343" max="4343" width="20.5546875" style="10" customWidth="1"/>
    <col min="4344" max="4344" width="9.88671875" style="10" bestFit="1" customWidth="1"/>
    <col min="4345" max="4345" width="21.109375" style="10" bestFit="1" customWidth="1"/>
    <col min="4346" max="4346" width="8.88671875" style="10"/>
    <col min="4347" max="4353" width="10.5546875" style="10" bestFit="1" customWidth="1"/>
    <col min="4354" max="4355" width="8.88671875" style="10"/>
    <col min="4356" max="4357" width="10.5546875" style="10" bestFit="1" customWidth="1"/>
    <col min="4358" max="4590" width="8.88671875" style="10"/>
    <col min="4591" max="4591" width="39.6640625" style="10" customWidth="1"/>
    <col min="4592" max="4597" width="0" style="10" hidden="1" customWidth="1"/>
    <col min="4598" max="4598" width="14" style="10" customWidth="1"/>
    <col min="4599" max="4599" width="20.5546875" style="10" customWidth="1"/>
    <col min="4600" max="4600" width="9.88671875" style="10" bestFit="1" customWidth="1"/>
    <col min="4601" max="4601" width="21.109375" style="10" bestFit="1" customWidth="1"/>
    <col min="4602" max="4602" width="8.88671875" style="10"/>
    <col min="4603" max="4609" width="10.5546875" style="10" bestFit="1" customWidth="1"/>
    <col min="4610" max="4611" width="8.88671875" style="10"/>
    <col min="4612" max="4613" width="10.5546875" style="10" bestFit="1" customWidth="1"/>
    <col min="4614" max="4846" width="8.88671875" style="10"/>
    <col min="4847" max="4847" width="39.6640625" style="10" customWidth="1"/>
    <col min="4848" max="4853" width="0" style="10" hidden="1" customWidth="1"/>
    <col min="4854" max="4854" width="14" style="10" customWidth="1"/>
    <col min="4855" max="4855" width="20.5546875" style="10" customWidth="1"/>
    <col min="4856" max="4856" width="9.88671875" style="10" bestFit="1" customWidth="1"/>
    <col min="4857" max="4857" width="21.109375" style="10" bestFit="1" customWidth="1"/>
    <col min="4858" max="4858" width="8.88671875" style="10"/>
    <col min="4859" max="4865" width="10.5546875" style="10" bestFit="1" customWidth="1"/>
    <col min="4866" max="4867" width="8.88671875" style="10"/>
    <col min="4868" max="4869" width="10.5546875" style="10" bestFit="1" customWidth="1"/>
    <col min="4870" max="5102" width="8.88671875" style="10"/>
    <col min="5103" max="5103" width="39.6640625" style="10" customWidth="1"/>
    <col min="5104" max="5109" width="0" style="10" hidden="1" customWidth="1"/>
    <col min="5110" max="5110" width="14" style="10" customWidth="1"/>
    <col min="5111" max="5111" width="20.5546875" style="10" customWidth="1"/>
    <col min="5112" max="5112" width="9.88671875" style="10" bestFit="1" customWidth="1"/>
    <col min="5113" max="5113" width="21.109375" style="10" bestFit="1" customWidth="1"/>
    <col min="5114" max="5114" width="8.88671875" style="10"/>
    <col min="5115" max="5121" width="10.5546875" style="10" bestFit="1" customWidth="1"/>
    <col min="5122" max="5123" width="8.88671875" style="10"/>
    <col min="5124" max="5125" width="10.5546875" style="10" bestFit="1" customWidth="1"/>
    <col min="5126" max="5358" width="8.88671875" style="10"/>
    <col min="5359" max="5359" width="39.6640625" style="10" customWidth="1"/>
    <col min="5360" max="5365" width="0" style="10" hidden="1" customWidth="1"/>
    <col min="5366" max="5366" width="14" style="10" customWidth="1"/>
    <col min="5367" max="5367" width="20.5546875" style="10" customWidth="1"/>
    <col min="5368" max="5368" width="9.88671875" style="10" bestFit="1" customWidth="1"/>
    <col min="5369" max="5369" width="21.109375" style="10" bestFit="1" customWidth="1"/>
    <col min="5370" max="5370" width="8.88671875" style="10"/>
    <col min="5371" max="5377" width="10.5546875" style="10" bestFit="1" customWidth="1"/>
    <col min="5378" max="5379" width="8.88671875" style="10"/>
    <col min="5380" max="5381" width="10.5546875" style="10" bestFit="1" customWidth="1"/>
    <col min="5382" max="5614" width="8.88671875" style="10"/>
    <col min="5615" max="5615" width="39.6640625" style="10" customWidth="1"/>
    <col min="5616" max="5621" width="0" style="10" hidden="1" customWidth="1"/>
    <col min="5622" max="5622" width="14" style="10" customWidth="1"/>
    <col min="5623" max="5623" width="20.5546875" style="10" customWidth="1"/>
    <col min="5624" max="5624" width="9.88671875" style="10" bestFit="1" customWidth="1"/>
    <col min="5625" max="5625" width="21.109375" style="10" bestFit="1" customWidth="1"/>
    <col min="5626" max="5626" width="8.88671875" style="10"/>
    <col min="5627" max="5633" width="10.5546875" style="10" bestFit="1" customWidth="1"/>
    <col min="5634" max="5635" width="8.88671875" style="10"/>
    <col min="5636" max="5637" width="10.5546875" style="10" bestFit="1" customWidth="1"/>
    <col min="5638" max="5870" width="8.88671875" style="10"/>
    <col min="5871" max="5871" width="39.6640625" style="10" customWidth="1"/>
    <col min="5872" max="5877" width="0" style="10" hidden="1" customWidth="1"/>
    <col min="5878" max="5878" width="14" style="10" customWidth="1"/>
    <col min="5879" max="5879" width="20.5546875" style="10" customWidth="1"/>
    <col min="5880" max="5880" width="9.88671875" style="10" bestFit="1" customWidth="1"/>
    <col min="5881" max="5881" width="21.109375" style="10" bestFit="1" customWidth="1"/>
    <col min="5882" max="5882" width="8.88671875" style="10"/>
    <col min="5883" max="5889" width="10.5546875" style="10" bestFit="1" customWidth="1"/>
    <col min="5890" max="5891" width="8.88671875" style="10"/>
    <col min="5892" max="5893" width="10.5546875" style="10" bestFit="1" customWidth="1"/>
    <col min="5894" max="6126" width="8.88671875" style="10"/>
    <col min="6127" max="6127" width="39.6640625" style="10" customWidth="1"/>
    <col min="6128" max="6133" width="0" style="10" hidden="1" customWidth="1"/>
    <col min="6134" max="6134" width="14" style="10" customWidth="1"/>
    <col min="6135" max="6135" width="20.5546875" style="10" customWidth="1"/>
    <col min="6136" max="6136" width="9.88671875" style="10" bestFit="1" customWidth="1"/>
    <col min="6137" max="6137" width="21.109375" style="10" bestFit="1" customWidth="1"/>
    <col min="6138" max="6138" width="8.88671875" style="10"/>
    <col min="6139" max="6145" width="10.5546875" style="10" bestFit="1" customWidth="1"/>
    <col min="6146" max="6147" width="8.88671875" style="10"/>
    <col min="6148" max="6149" width="10.5546875" style="10" bestFit="1" customWidth="1"/>
    <col min="6150" max="6382" width="8.88671875" style="10"/>
    <col min="6383" max="6383" width="39.6640625" style="10" customWidth="1"/>
    <col min="6384" max="6389" width="0" style="10" hidden="1" customWidth="1"/>
    <col min="6390" max="6390" width="14" style="10" customWidth="1"/>
    <col min="6391" max="6391" width="20.5546875" style="10" customWidth="1"/>
    <col min="6392" max="6392" width="9.88671875" style="10" bestFit="1" customWidth="1"/>
    <col min="6393" max="6393" width="21.109375" style="10" bestFit="1" customWidth="1"/>
    <col min="6394" max="6394" width="8.88671875" style="10"/>
    <col min="6395" max="6401" width="10.5546875" style="10" bestFit="1" customWidth="1"/>
    <col min="6402" max="6403" width="8.88671875" style="10"/>
    <col min="6404" max="6405" width="10.5546875" style="10" bestFit="1" customWidth="1"/>
    <col min="6406" max="6638" width="8.88671875" style="10"/>
    <col min="6639" max="6639" width="39.6640625" style="10" customWidth="1"/>
    <col min="6640" max="6645" width="0" style="10" hidden="1" customWidth="1"/>
    <col min="6646" max="6646" width="14" style="10" customWidth="1"/>
    <col min="6647" max="6647" width="20.5546875" style="10" customWidth="1"/>
    <col min="6648" max="6648" width="9.88671875" style="10" bestFit="1" customWidth="1"/>
    <col min="6649" max="6649" width="21.109375" style="10" bestFit="1" customWidth="1"/>
    <col min="6650" max="6650" width="8.88671875" style="10"/>
    <col min="6651" max="6657" width="10.5546875" style="10" bestFit="1" customWidth="1"/>
    <col min="6658" max="6659" width="8.88671875" style="10"/>
    <col min="6660" max="6661" width="10.5546875" style="10" bestFit="1" customWidth="1"/>
    <col min="6662" max="6894" width="8.88671875" style="10"/>
    <col min="6895" max="6895" width="39.6640625" style="10" customWidth="1"/>
    <col min="6896" max="6901" width="0" style="10" hidden="1" customWidth="1"/>
    <col min="6902" max="6902" width="14" style="10" customWidth="1"/>
    <col min="6903" max="6903" width="20.5546875" style="10" customWidth="1"/>
    <col min="6904" max="6904" width="9.88671875" style="10" bestFit="1" customWidth="1"/>
    <col min="6905" max="6905" width="21.109375" style="10" bestFit="1" customWidth="1"/>
    <col min="6906" max="6906" width="8.88671875" style="10"/>
    <col min="6907" max="6913" width="10.5546875" style="10" bestFit="1" customWidth="1"/>
    <col min="6914" max="6915" width="8.88671875" style="10"/>
    <col min="6916" max="6917" width="10.5546875" style="10" bestFit="1" customWidth="1"/>
    <col min="6918" max="7150" width="8.88671875" style="10"/>
    <col min="7151" max="7151" width="39.6640625" style="10" customWidth="1"/>
    <col min="7152" max="7157" width="0" style="10" hidden="1" customWidth="1"/>
    <col min="7158" max="7158" width="14" style="10" customWidth="1"/>
    <col min="7159" max="7159" width="20.5546875" style="10" customWidth="1"/>
    <col min="7160" max="7160" width="9.88671875" style="10" bestFit="1" customWidth="1"/>
    <col min="7161" max="7161" width="21.109375" style="10" bestFit="1" customWidth="1"/>
    <col min="7162" max="7162" width="8.88671875" style="10"/>
    <col min="7163" max="7169" width="10.5546875" style="10" bestFit="1" customWidth="1"/>
    <col min="7170" max="7171" width="8.88671875" style="10"/>
    <col min="7172" max="7173" width="10.5546875" style="10" bestFit="1" customWidth="1"/>
    <col min="7174" max="7406" width="8.88671875" style="10"/>
    <col min="7407" max="7407" width="39.6640625" style="10" customWidth="1"/>
    <col min="7408" max="7413" width="0" style="10" hidden="1" customWidth="1"/>
    <col min="7414" max="7414" width="14" style="10" customWidth="1"/>
    <col min="7415" max="7415" width="20.5546875" style="10" customWidth="1"/>
    <col min="7416" max="7416" width="9.88671875" style="10" bestFit="1" customWidth="1"/>
    <col min="7417" max="7417" width="21.109375" style="10" bestFit="1" customWidth="1"/>
    <col min="7418" max="7418" width="8.88671875" style="10"/>
    <col min="7419" max="7425" width="10.5546875" style="10" bestFit="1" customWidth="1"/>
    <col min="7426" max="7427" width="8.88671875" style="10"/>
    <col min="7428" max="7429" width="10.5546875" style="10" bestFit="1" customWidth="1"/>
    <col min="7430" max="7662" width="8.88671875" style="10"/>
    <col min="7663" max="7663" width="39.6640625" style="10" customWidth="1"/>
    <col min="7664" max="7669" width="0" style="10" hidden="1" customWidth="1"/>
    <col min="7670" max="7670" width="14" style="10" customWidth="1"/>
    <col min="7671" max="7671" width="20.5546875" style="10" customWidth="1"/>
    <col min="7672" max="7672" width="9.88671875" style="10" bestFit="1" customWidth="1"/>
    <col min="7673" max="7673" width="21.109375" style="10" bestFit="1" customWidth="1"/>
    <col min="7674" max="7674" width="8.88671875" style="10"/>
    <col min="7675" max="7681" width="10.5546875" style="10" bestFit="1" customWidth="1"/>
    <col min="7682" max="7683" width="8.88671875" style="10"/>
    <col min="7684" max="7685" width="10.5546875" style="10" bestFit="1" customWidth="1"/>
    <col min="7686" max="7918" width="8.88671875" style="10"/>
    <col min="7919" max="7919" width="39.6640625" style="10" customWidth="1"/>
    <col min="7920" max="7925" width="0" style="10" hidden="1" customWidth="1"/>
    <col min="7926" max="7926" width="14" style="10" customWidth="1"/>
    <col min="7927" max="7927" width="20.5546875" style="10" customWidth="1"/>
    <col min="7928" max="7928" width="9.88671875" style="10" bestFit="1" customWidth="1"/>
    <col min="7929" max="7929" width="21.109375" style="10" bestFit="1" customWidth="1"/>
    <col min="7930" max="7930" width="8.88671875" style="10"/>
    <col min="7931" max="7937" width="10.5546875" style="10" bestFit="1" customWidth="1"/>
    <col min="7938" max="7939" width="8.88671875" style="10"/>
    <col min="7940" max="7941" width="10.5546875" style="10" bestFit="1" customWidth="1"/>
    <col min="7942" max="8174" width="8.88671875" style="10"/>
    <col min="8175" max="8175" width="39.6640625" style="10" customWidth="1"/>
    <col min="8176" max="8181" width="0" style="10" hidden="1" customWidth="1"/>
    <col min="8182" max="8182" width="14" style="10" customWidth="1"/>
    <col min="8183" max="8183" width="20.5546875" style="10" customWidth="1"/>
    <col min="8184" max="8184" width="9.88671875" style="10" bestFit="1" customWidth="1"/>
    <col min="8185" max="8185" width="21.109375" style="10" bestFit="1" customWidth="1"/>
    <col min="8186" max="8186" width="8.88671875" style="10"/>
    <col min="8187" max="8193" width="10.5546875" style="10" bestFit="1" customWidth="1"/>
    <col min="8194" max="8195" width="8.88671875" style="10"/>
    <col min="8196" max="8197" width="10.5546875" style="10" bestFit="1" customWidth="1"/>
    <col min="8198" max="8430" width="8.88671875" style="10"/>
    <col min="8431" max="8431" width="39.6640625" style="10" customWidth="1"/>
    <col min="8432" max="8437" width="0" style="10" hidden="1" customWidth="1"/>
    <col min="8438" max="8438" width="14" style="10" customWidth="1"/>
    <col min="8439" max="8439" width="20.5546875" style="10" customWidth="1"/>
    <col min="8440" max="8440" width="9.88671875" style="10" bestFit="1" customWidth="1"/>
    <col min="8441" max="8441" width="21.109375" style="10" bestFit="1" customWidth="1"/>
    <col min="8442" max="8442" width="8.88671875" style="10"/>
    <col min="8443" max="8449" width="10.5546875" style="10" bestFit="1" customWidth="1"/>
    <col min="8450" max="8451" width="8.88671875" style="10"/>
    <col min="8452" max="8453" width="10.5546875" style="10" bestFit="1" customWidth="1"/>
    <col min="8454" max="8686" width="8.88671875" style="10"/>
    <col min="8687" max="8687" width="39.6640625" style="10" customWidth="1"/>
    <col min="8688" max="8693" width="0" style="10" hidden="1" customWidth="1"/>
    <col min="8694" max="8694" width="14" style="10" customWidth="1"/>
    <col min="8695" max="8695" width="20.5546875" style="10" customWidth="1"/>
    <col min="8696" max="8696" width="9.88671875" style="10" bestFit="1" customWidth="1"/>
    <col min="8697" max="8697" width="21.109375" style="10" bestFit="1" customWidth="1"/>
    <col min="8698" max="8698" width="8.88671875" style="10"/>
    <col min="8699" max="8705" width="10.5546875" style="10" bestFit="1" customWidth="1"/>
    <col min="8706" max="8707" width="8.88671875" style="10"/>
    <col min="8708" max="8709" width="10.5546875" style="10" bestFit="1" customWidth="1"/>
    <col min="8710" max="8942" width="8.88671875" style="10"/>
    <col min="8943" max="8943" width="39.6640625" style="10" customWidth="1"/>
    <col min="8944" max="8949" width="0" style="10" hidden="1" customWidth="1"/>
    <col min="8950" max="8950" width="14" style="10" customWidth="1"/>
    <col min="8951" max="8951" width="20.5546875" style="10" customWidth="1"/>
    <col min="8952" max="8952" width="9.88671875" style="10" bestFit="1" customWidth="1"/>
    <col min="8953" max="8953" width="21.109375" style="10" bestFit="1" customWidth="1"/>
    <col min="8954" max="8954" width="8.88671875" style="10"/>
    <col min="8955" max="8961" width="10.5546875" style="10" bestFit="1" customWidth="1"/>
    <col min="8962" max="8963" width="8.88671875" style="10"/>
    <col min="8964" max="8965" width="10.5546875" style="10" bestFit="1" customWidth="1"/>
    <col min="8966" max="9198" width="8.88671875" style="10"/>
    <col min="9199" max="9199" width="39.6640625" style="10" customWidth="1"/>
    <col min="9200" max="9205" width="0" style="10" hidden="1" customWidth="1"/>
    <col min="9206" max="9206" width="14" style="10" customWidth="1"/>
    <col min="9207" max="9207" width="20.5546875" style="10" customWidth="1"/>
    <col min="9208" max="9208" width="9.88671875" style="10" bestFit="1" customWidth="1"/>
    <col min="9209" max="9209" width="21.109375" style="10" bestFit="1" customWidth="1"/>
    <col min="9210" max="9210" width="8.88671875" style="10"/>
    <col min="9211" max="9217" width="10.5546875" style="10" bestFit="1" customWidth="1"/>
    <col min="9218" max="9219" width="8.88671875" style="10"/>
    <col min="9220" max="9221" width="10.5546875" style="10" bestFit="1" customWidth="1"/>
    <col min="9222" max="9454" width="8.88671875" style="10"/>
    <col min="9455" max="9455" width="39.6640625" style="10" customWidth="1"/>
    <col min="9456" max="9461" width="0" style="10" hidden="1" customWidth="1"/>
    <col min="9462" max="9462" width="14" style="10" customWidth="1"/>
    <col min="9463" max="9463" width="20.5546875" style="10" customWidth="1"/>
    <col min="9464" max="9464" width="9.88671875" style="10" bestFit="1" customWidth="1"/>
    <col min="9465" max="9465" width="21.109375" style="10" bestFit="1" customWidth="1"/>
    <col min="9466" max="9466" width="8.88671875" style="10"/>
    <col min="9467" max="9473" width="10.5546875" style="10" bestFit="1" customWidth="1"/>
    <col min="9474" max="9475" width="8.88671875" style="10"/>
    <col min="9476" max="9477" width="10.5546875" style="10" bestFit="1" customWidth="1"/>
    <col min="9478" max="9710" width="8.88671875" style="10"/>
    <col min="9711" max="9711" width="39.6640625" style="10" customWidth="1"/>
    <col min="9712" max="9717" width="0" style="10" hidden="1" customWidth="1"/>
    <col min="9718" max="9718" width="14" style="10" customWidth="1"/>
    <col min="9719" max="9719" width="20.5546875" style="10" customWidth="1"/>
    <col min="9720" max="9720" width="9.88671875" style="10" bestFit="1" customWidth="1"/>
    <col min="9721" max="9721" width="21.109375" style="10" bestFit="1" customWidth="1"/>
    <col min="9722" max="9722" width="8.88671875" style="10"/>
    <col min="9723" max="9729" width="10.5546875" style="10" bestFit="1" customWidth="1"/>
    <col min="9730" max="9731" width="8.88671875" style="10"/>
    <col min="9732" max="9733" width="10.5546875" style="10" bestFit="1" customWidth="1"/>
    <col min="9734" max="9966" width="8.88671875" style="10"/>
    <col min="9967" max="9967" width="39.6640625" style="10" customWidth="1"/>
    <col min="9968" max="9973" width="0" style="10" hidden="1" customWidth="1"/>
    <col min="9974" max="9974" width="14" style="10" customWidth="1"/>
    <col min="9975" max="9975" width="20.5546875" style="10" customWidth="1"/>
    <col min="9976" max="9976" width="9.88671875" style="10" bestFit="1" customWidth="1"/>
    <col min="9977" max="9977" width="21.109375" style="10" bestFit="1" customWidth="1"/>
    <col min="9978" max="9978" width="8.88671875" style="10"/>
    <col min="9979" max="9985" width="10.5546875" style="10" bestFit="1" customWidth="1"/>
    <col min="9986" max="9987" width="8.88671875" style="10"/>
    <col min="9988" max="9989" width="10.5546875" style="10" bestFit="1" customWidth="1"/>
    <col min="9990" max="10222" width="8.88671875" style="10"/>
    <col min="10223" max="10223" width="39.6640625" style="10" customWidth="1"/>
    <col min="10224" max="10229" width="0" style="10" hidden="1" customWidth="1"/>
    <col min="10230" max="10230" width="14" style="10" customWidth="1"/>
    <col min="10231" max="10231" width="20.5546875" style="10" customWidth="1"/>
    <col min="10232" max="10232" width="9.88671875" style="10" bestFit="1" customWidth="1"/>
    <col min="10233" max="10233" width="21.109375" style="10" bestFit="1" customWidth="1"/>
    <col min="10234" max="10234" width="8.88671875" style="10"/>
    <col min="10235" max="10241" width="10.5546875" style="10" bestFit="1" customWidth="1"/>
    <col min="10242" max="10243" width="8.88671875" style="10"/>
    <col min="10244" max="10245" width="10.5546875" style="10" bestFit="1" customWidth="1"/>
    <col min="10246" max="10478" width="8.88671875" style="10"/>
    <col min="10479" max="10479" width="39.6640625" style="10" customWidth="1"/>
    <col min="10480" max="10485" width="0" style="10" hidden="1" customWidth="1"/>
    <col min="10486" max="10486" width="14" style="10" customWidth="1"/>
    <col min="10487" max="10487" width="20.5546875" style="10" customWidth="1"/>
    <col min="10488" max="10488" width="9.88671875" style="10" bestFit="1" customWidth="1"/>
    <col min="10489" max="10489" width="21.109375" style="10" bestFit="1" customWidth="1"/>
    <col min="10490" max="10490" width="8.88671875" style="10"/>
    <col min="10491" max="10497" width="10.5546875" style="10" bestFit="1" customWidth="1"/>
    <col min="10498" max="10499" width="8.88671875" style="10"/>
    <col min="10500" max="10501" width="10.5546875" style="10" bestFit="1" customWidth="1"/>
    <col min="10502" max="10734" width="8.88671875" style="10"/>
    <col min="10735" max="10735" width="39.6640625" style="10" customWidth="1"/>
    <col min="10736" max="10741" width="0" style="10" hidden="1" customWidth="1"/>
    <col min="10742" max="10742" width="14" style="10" customWidth="1"/>
    <col min="10743" max="10743" width="20.5546875" style="10" customWidth="1"/>
    <col min="10744" max="10744" width="9.88671875" style="10" bestFit="1" customWidth="1"/>
    <col min="10745" max="10745" width="21.109375" style="10" bestFit="1" customWidth="1"/>
    <col min="10746" max="10746" width="8.88671875" style="10"/>
    <col min="10747" max="10753" width="10.5546875" style="10" bestFit="1" customWidth="1"/>
    <col min="10754" max="10755" width="8.88671875" style="10"/>
    <col min="10756" max="10757" width="10.5546875" style="10" bestFit="1" customWidth="1"/>
    <col min="10758" max="10990" width="8.88671875" style="10"/>
    <col min="10991" max="10991" width="39.6640625" style="10" customWidth="1"/>
    <col min="10992" max="10997" width="0" style="10" hidden="1" customWidth="1"/>
    <col min="10998" max="10998" width="14" style="10" customWidth="1"/>
    <col min="10999" max="10999" width="20.5546875" style="10" customWidth="1"/>
    <col min="11000" max="11000" width="9.88671875" style="10" bestFit="1" customWidth="1"/>
    <col min="11001" max="11001" width="21.109375" style="10" bestFit="1" customWidth="1"/>
    <col min="11002" max="11002" width="8.88671875" style="10"/>
    <col min="11003" max="11009" width="10.5546875" style="10" bestFit="1" customWidth="1"/>
    <col min="11010" max="11011" width="8.88671875" style="10"/>
    <col min="11012" max="11013" width="10.5546875" style="10" bestFit="1" customWidth="1"/>
    <col min="11014" max="11246" width="8.88671875" style="10"/>
    <col min="11247" max="11247" width="39.6640625" style="10" customWidth="1"/>
    <col min="11248" max="11253" width="0" style="10" hidden="1" customWidth="1"/>
    <col min="11254" max="11254" width="14" style="10" customWidth="1"/>
    <col min="11255" max="11255" width="20.5546875" style="10" customWidth="1"/>
    <col min="11256" max="11256" width="9.88671875" style="10" bestFit="1" customWidth="1"/>
    <col min="11257" max="11257" width="21.109375" style="10" bestFit="1" customWidth="1"/>
    <col min="11258" max="11258" width="8.88671875" style="10"/>
    <col min="11259" max="11265" width="10.5546875" style="10" bestFit="1" customWidth="1"/>
    <col min="11266" max="11267" width="8.88671875" style="10"/>
    <col min="11268" max="11269" width="10.5546875" style="10" bestFit="1" customWidth="1"/>
    <col min="11270" max="11502" width="8.88671875" style="10"/>
    <col min="11503" max="11503" width="39.6640625" style="10" customWidth="1"/>
    <col min="11504" max="11509" width="0" style="10" hidden="1" customWidth="1"/>
    <col min="11510" max="11510" width="14" style="10" customWidth="1"/>
    <col min="11511" max="11511" width="20.5546875" style="10" customWidth="1"/>
    <col min="11512" max="11512" width="9.88671875" style="10" bestFit="1" customWidth="1"/>
    <col min="11513" max="11513" width="21.109375" style="10" bestFit="1" customWidth="1"/>
    <col min="11514" max="11514" width="8.88671875" style="10"/>
    <col min="11515" max="11521" width="10.5546875" style="10" bestFit="1" customWidth="1"/>
    <col min="11522" max="11523" width="8.88671875" style="10"/>
    <col min="11524" max="11525" width="10.5546875" style="10" bestFit="1" customWidth="1"/>
    <col min="11526" max="11758" width="8.88671875" style="10"/>
    <col min="11759" max="11759" width="39.6640625" style="10" customWidth="1"/>
    <col min="11760" max="11765" width="0" style="10" hidden="1" customWidth="1"/>
    <col min="11766" max="11766" width="14" style="10" customWidth="1"/>
    <col min="11767" max="11767" width="20.5546875" style="10" customWidth="1"/>
    <col min="11768" max="11768" width="9.88671875" style="10" bestFit="1" customWidth="1"/>
    <col min="11769" max="11769" width="21.109375" style="10" bestFit="1" customWidth="1"/>
    <col min="11770" max="11770" width="8.88671875" style="10"/>
    <col min="11771" max="11777" width="10.5546875" style="10" bestFit="1" customWidth="1"/>
    <col min="11778" max="11779" width="8.88671875" style="10"/>
    <col min="11780" max="11781" width="10.5546875" style="10" bestFit="1" customWidth="1"/>
    <col min="11782" max="12014" width="8.88671875" style="10"/>
    <col min="12015" max="12015" width="39.6640625" style="10" customWidth="1"/>
    <col min="12016" max="12021" width="0" style="10" hidden="1" customWidth="1"/>
    <col min="12022" max="12022" width="14" style="10" customWidth="1"/>
    <col min="12023" max="12023" width="20.5546875" style="10" customWidth="1"/>
    <col min="12024" max="12024" width="9.88671875" style="10" bestFit="1" customWidth="1"/>
    <col min="12025" max="12025" width="21.109375" style="10" bestFit="1" customWidth="1"/>
    <col min="12026" max="12026" width="8.88671875" style="10"/>
    <col min="12027" max="12033" width="10.5546875" style="10" bestFit="1" customWidth="1"/>
    <col min="12034" max="12035" width="8.88671875" style="10"/>
    <col min="12036" max="12037" width="10.5546875" style="10" bestFit="1" customWidth="1"/>
    <col min="12038" max="12270" width="8.88671875" style="10"/>
    <col min="12271" max="12271" width="39.6640625" style="10" customWidth="1"/>
    <col min="12272" max="12277" width="0" style="10" hidden="1" customWidth="1"/>
    <col min="12278" max="12278" width="14" style="10" customWidth="1"/>
    <col min="12279" max="12279" width="20.5546875" style="10" customWidth="1"/>
    <col min="12280" max="12280" width="9.88671875" style="10" bestFit="1" customWidth="1"/>
    <col min="12281" max="12281" width="21.109375" style="10" bestFit="1" customWidth="1"/>
    <col min="12282" max="12282" width="8.88671875" style="10"/>
    <col min="12283" max="12289" width="10.5546875" style="10" bestFit="1" customWidth="1"/>
    <col min="12290" max="12291" width="8.88671875" style="10"/>
    <col min="12292" max="12293" width="10.5546875" style="10" bestFit="1" customWidth="1"/>
    <col min="12294" max="12526" width="8.88671875" style="10"/>
    <col min="12527" max="12527" width="39.6640625" style="10" customWidth="1"/>
    <col min="12528" max="12533" width="0" style="10" hidden="1" customWidth="1"/>
    <col min="12534" max="12534" width="14" style="10" customWidth="1"/>
    <col min="12535" max="12535" width="20.5546875" style="10" customWidth="1"/>
    <col min="12536" max="12536" width="9.88671875" style="10" bestFit="1" customWidth="1"/>
    <col min="12537" max="12537" width="21.109375" style="10" bestFit="1" customWidth="1"/>
    <col min="12538" max="12538" width="8.88671875" style="10"/>
    <col min="12539" max="12545" width="10.5546875" style="10" bestFit="1" customWidth="1"/>
    <col min="12546" max="12547" width="8.88671875" style="10"/>
    <col min="12548" max="12549" width="10.5546875" style="10" bestFit="1" customWidth="1"/>
    <col min="12550" max="12782" width="8.88671875" style="10"/>
    <col min="12783" max="12783" width="39.6640625" style="10" customWidth="1"/>
    <col min="12784" max="12789" width="0" style="10" hidden="1" customWidth="1"/>
    <col min="12790" max="12790" width="14" style="10" customWidth="1"/>
    <col min="12791" max="12791" width="20.5546875" style="10" customWidth="1"/>
    <col min="12792" max="12792" width="9.88671875" style="10" bestFit="1" customWidth="1"/>
    <col min="12793" max="12793" width="21.109375" style="10" bestFit="1" customWidth="1"/>
    <col min="12794" max="12794" width="8.88671875" style="10"/>
    <col min="12795" max="12801" width="10.5546875" style="10" bestFit="1" customWidth="1"/>
    <col min="12802" max="12803" width="8.88671875" style="10"/>
    <col min="12804" max="12805" width="10.5546875" style="10" bestFit="1" customWidth="1"/>
    <col min="12806" max="13038" width="8.88671875" style="10"/>
    <col min="13039" max="13039" width="39.6640625" style="10" customWidth="1"/>
    <col min="13040" max="13045" width="0" style="10" hidden="1" customWidth="1"/>
    <col min="13046" max="13046" width="14" style="10" customWidth="1"/>
    <col min="13047" max="13047" width="20.5546875" style="10" customWidth="1"/>
    <col min="13048" max="13048" width="9.88671875" style="10" bestFit="1" customWidth="1"/>
    <col min="13049" max="13049" width="21.109375" style="10" bestFit="1" customWidth="1"/>
    <col min="13050" max="13050" width="8.88671875" style="10"/>
    <col min="13051" max="13057" width="10.5546875" style="10" bestFit="1" customWidth="1"/>
    <col min="13058" max="13059" width="8.88671875" style="10"/>
    <col min="13060" max="13061" width="10.5546875" style="10" bestFit="1" customWidth="1"/>
    <col min="13062" max="13294" width="8.88671875" style="10"/>
    <col min="13295" max="13295" width="39.6640625" style="10" customWidth="1"/>
    <col min="13296" max="13301" width="0" style="10" hidden="1" customWidth="1"/>
    <col min="13302" max="13302" width="14" style="10" customWidth="1"/>
    <col min="13303" max="13303" width="20.5546875" style="10" customWidth="1"/>
    <col min="13304" max="13304" width="9.88671875" style="10" bestFit="1" customWidth="1"/>
    <col min="13305" max="13305" width="21.109375" style="10" bestFit="1" customWidth="1"/>
    <col min="13306" max="13306" width="8.88671875" style="10"/>
    <col min="13307" max="13313" width="10.5546875" style="10" bestFit="1" customWidth="1"/>
    <col min="13314" max="13315" width="8.88671875" style="10"/>
    <col min="13316" max="13317" width="10.5546875" style="10" bestFit="1" customWidth="1"/>
    <col min="13318" max="13550" width="8.88671875" style="10"/>
    <col min="13551" max="13551" width="39.6640625" style="10" customWidth="1"/>
    <col min="13552" max="13557" width="0" style="10" hidden="1" customWidth="1"/>
    <col min="13558" max="13558" width="14" style="10" customWidth="1"/>
    <col min="13559" max="13559" width="20.5546875" style="10" customWidth="1"/>
    <col min="13560" max="13560" width="9.88671875" style="10" bestFit="1" customWidth="1"/>
    <col min="13561" max="13561" width="21.109375" style="10" bestFit="1" customWidth="1"/>
    <col min="13562" max="13562" width="8.88671875" style="10"/>
    <col min="13563" max="13569" width="10.5546875" style="10" bestFit="1" customWidth="1"/>
    <col min="13570" max="13571" width="8.88671875" style="10"/>
    <col min="13572" max="13573" width="10.5546875" style="10" bestFit="1" customWidth="1"/>
    <col min="13574" max="13806" width="8.88671875" style="10"/>
    <col min="13807" max="13807" width="39.6640625" style="10" customWidth="1"/>
    <col min="13808" max="13813" width="0" style="10" hidden="1" customWidth="1"/>
    <col min="13814" max="13814" width="14" style="10" customWidth="1"/>
    <col min="13815" max="13815" width="20.5546875" style="10" customWidth="1"/>
    <col min="13816" max="13816" width="9.88671875" style="10" bestFit="1" customWidth="1"/>
    <col min="13817" max="13817" width="21.109375" style="10" bestFit="1" customWidth="1"/>
    <col min="13818" max="13818" width="8.88671875" style="10"/>
    <col min="13819" max="13825" width="10.5546875" style="10" bestFit="1" customWidth="1"/>
    <col min="13826" max="13827" width="8.88671875" style="10"/>
    <col min="13828" max="13829" width="10.5546875" style="10" bestFit="1" customWidth="1"/>
    <col min="13830" max="14062" width="8.88671875" style="10"/>
    <col min="14063" max="14063" width="39.6640625" style="10" customWidth="1"/>
    <col min="14064" max="14069" width="0" style="10" hidden="1" customWidth="1"/>
    <col min="14070" max="14070" width="14" style="10" customWidth="1"/>
    <col min="14071" max="14071" width="20.5546875" style="10" customWidth="1"/>
    <col min="14072" max="14072" width="9.88671875" style="10" bestFit="1" customWidth="1"/>
    <col min="14073" max="14073" width="21.109375" style="10" bestFit="1" customWidth="1"/>
    <col min="14074" max="14074" width="8.88671875" style="10"/>
    <col min="14075" max="14081" width="10.5546875" style="10" bestFit="1" customWidth="1"/>
    <col min="14082" max="14083" width="8.88671875" style="10"/>
    <col min="14084" max="14085" width="10.5546875" style="10" bestFit="1" customWidth="1"/>
    <col min="14086" max="14318" width="8.88671875" style="10"/>
    <col min="14319" max="14319" width="39.6640625" style="10" customWidth="1"/>
    <col min="14320" max="14325" width="0" style="10" hidden="1" customWidth="1"/>
    <col min="14326" max="14326" width="14" style="10" customWidth="1"/>
    <col min="14327" max="14327" width="20.5546875" style="10" customWidth="1"/>
    <col min="14328" max="14328" width="9.88671875" style="10" bestFit="1" customWidth="1"/>
    <col min="14329" max="14329" width="21.109375" style="10" bestFit="1" customWidth="1"/>
    <col min="14330" max="14330" width="8.88671875" style="10"/>
    <col min="14331" max="14337" width="10.5546875" style="10" bestFit="1" customWidth="1"/>
    <col min="14338" max="14339" width="8.88671875" style="10"/>
    <col min="14340" max="14341" width="10.5546875" style="10" bestFit="1" customWidth="1"/>
    <col min="14342" max="14574" width="8.88671875" style="10"/>
    <col min="14575" max="14575" width="39.6640625" style="10" customWidth="1"/>
    <col min="14576" max="14581" width="0" style="10" hidden="1" customWidth="1"/>
    <col min="14582" max="14582" width="14" style="10" customWidth="1"/>
    <col min="14583" max="14583" width="20.5546875" style="10" customWidth="1"/>
    <col min="14584" max="14584" width="9.88671875" style="10" bestFit="1" customWidth="1"/>
    <col min="14585" max="14585" width="21.109375" style="10" bestFit="1" customWidth="1"/>
    <col min="14586" max="14586" width="8.88671875" style="10"/>
    <col min="14587" max="14593" width="10.5546875" style="10" bestFit="1" customWidth="1"/>
    <col min="14594" max="14595" width="8.88671875" style="10"/>
    <col min="14596" max="14597" width="10.5546875" style="10" bestFit="1" customWidth="1"/>
    <col min="14598" max="14830" width="8.88671875" style="10"/>
    <col min="14831" max="14831" width="39.6640625" style="10" customWidth="1"/>
    <col min="14832" max="14837" width="0" style="10" hidden="1" customWidth="1"/>
    <col min="14838" max="14838" width="14" style="10" customWidth="1"/>
    <col min="14839" max="14839" width="20.5546875" style="10" customWidth="1"/>
    <col min="14840" max="14840" width="9.88671875" style="10" bestFit="1" customWidth="1"/>
    <col min="14841" max="14841" width="21.109375" style="10" bestFit="1" customWidth="1"/>
    <col min="14842" max="14842" width="8.88671875" style="10"/>
    <col min="14843" max="14849" width="10.5546875" style="10" bestFit="1" customWidth="1"/>
    <col min="14850" max="14851" width="8.88671875" style="10"/>
    <col min="14852" max="14853" width="10.5546875" style="10" bestFit="1" customWidth="1"/>
    <col min="14854" max="15086" width="8.88671875" style="10"/>
    <col min="15087" max="15087" width="39.6640625" style="10" customWidth="1"/>
    <col min="15088" max="15093" width="0" style="10" hidden="1" customWidth="1"/>
    <col min="15094" max="15094" width="14" style="10" customWidth="1"/>
    <col min="15095" max="15095" width="20.5546875" style="10" customWidth="1"/>
    <col min="15096" max="15096" width="9.88671875" style="10" bestFit="1" customWidth="1"/>
    <col min="15097" max="15097" width="21.109375" style="10" bestFit="1" customWidth="1"/>
    <col min="15098" max="15098" width="8.88671875" style="10"/>
    <col min="15099" max="15105" width="10.5546875" style="10" bestFit="1" customWidth="1"/>
    <col min="15106" max="15107" width="8.88671875" style="10"/>
    <col min="15108" max="15109" width="10.5546875" style="10" bestFit="1" customWidth="1"/>
    <col min="15110" max="15342" width="8.88671875" style="10"/>
    <col min="15343" max="15343" width="39.6640625" style="10" customWidth="1"/>
    <col min="15344" max="15349" width="0" style="10" hidden="1" customWidth="1"/>
    <col min="15350" max="15350" width="14" style="10" customWidth="1"/>
    <col min="15351" max="15351" width="20.5546875" style="10" customWidth="1"/>
    <col min="15352" max="15352" width="9.88671875" style="10" bestFit="1" customWidth="1"/>
    <col min="15353" max="15353" width="21.109375" style="10" bestFit="1" customWidth="1"/>
    <col min="15354" max="15354" width="8.88671875" style="10"/>
    <col min="15355" max="15361" width="10.5546875" style="10" bestFit="1" customWidth="1"/>
    <col min="15362" max="15363" width="8.88671875" style="10"/>
    <col min="15364" max="15365" width="10.5546875" style="10" bestFit="1" customWidth="1"/>
    <col min="15366" max="15598" width="8.88671875" style="10"/>
    <col min="15599" max="15599" width="39.6640625" style="10" customWidth="1"/>
    <col min="15600" max="15605" width="0" style="10" hidden="1" customWidth="1"/>
    <col min="15606" max="15606" width="14" style="10" customWidth="1"/>
    <col min="15607" max="15607" width="20.5546875" style="10" customWidth="1"/>
    <col min="15608" max="15608" width="9.88671875" style="10" bestFit="1" customWidth="1"/>
    <col min="15609" max="15609" width="21.109375" style="10" bestFit="1" customWidth="1"/>
    <col min="15610" max="15610" width="8.88671875" style="10"/>
    <col min="15611" max="15617" width="10.5546875" style="10" bestFit="1" customWidth="1"/>
    <col min="15618" max="15619" width="8.88671875" style="10"/>
    <col min="15620" max="15621" width="10.5546875" style="10" bestFit="1" customWidth="1"/>
    <col min="15622" max="15854" width="8.88671875" style="10"/>
    <col min="15855" max="15855" width="39.6640625" style="10" customWidth="1"/>
    <col min="15856" max="15861" width="0" style="10" hidden="1" customWidth="1"/>
    <col min="15862" max="15862" width="14" style="10" customWidth="1"/>
    <col min="15863" max="15863" width="20.5546875" style="10" customWidth="1"/>
    <col min="15864" max="15864" width="9.88671875" style="10" bestFit="1" customWidth="1"/>
    <col min="15865" max="15865" width="21.109375" style="10" bestFit="1" customWidth="1"/>
    <col min="15866" max="15866" width="8.88671875" style="10"/>
    <col min="15867" max="15873" width="10.5546875" style="10" bestFit="1" customWidth="1"/>
    <col min="15874" max="15875" width="8.88671875" style="10"/>
    <col min="15876" max="15877" width="10.5546875" style="10" bestFit="1" customWidth="1"/>
    <col min="15878" max="16110" width="8.88671875" style="10"/>
    <col min="16111" max="16111" width="39.6640625" style="10" customWidth="1"/>
    <col min="16112" max="16117" width="0" style="10" hidden="1" customWidth="1"/>
    <col min="16118" max="16118" width="14" style="10" customWidth="1"/>
    <col min="16119" max="16119" width="20.5546875" style="10" customWidth="1"/>
    <col min="16120" max="16120" width="9.88671875" style="10" bestFit="1" customWidth="1"/>
    <col min="16121" max="16121" width="21.109375" style="10" bestFit="1" customWidth="1"/>
    <col min="16122" max="16122" width="8.88671875" style="10"/>
    <col min="16123" max="16129" width="10.5546875" style="10" bestFit="1" customWidth="1"/>
    <col min="16130" max="16131" width="8.88671875" style="10"/>
    <col min="16132" max="16133" width="10.5546875" style="10" bestFit="1" customWidth="1"/>
    <col min="16134" max="16378" width="8.88671875" style="10"/>
    <col min="16379" max="16379" width="8.88671875" style="10" customWidth="1"/>
    <col min="16380" max="16384" width="8.88671875" style="10"/>
  </cols>
  <sheetData>
    <row r="1" spans="1:67" s="255" customFormat="1" ht="16.5" thickBot="1" x14ac:dyDescent="0.25">
      <c r="A1" s="254" t="s">
        <v>298</v>
      </c>
      <c r="B1" s="41">
        <v>45717</v>
      </c>
      <c r="C1" s="41">
        <v>45870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</row>
    <row r="2" spans="1:67" s="393" customFormat="1" x14ac:dyDescent="0.2">
      <c r="A2" s="391" t="s">
        <v>302</v>
      </c>
      <c r="B2" s="190">
        <v>0.02</v>
      </c>
      <c r="C2" s="190">
        <v>0.01</v>
      </c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F2" s="392"/>
      <c r="BG2" s="392"/>
      <c r="BH2" s="392"/>
      <c r="BI2" s="392"/>
      <c r="BJ2" s="392"/>
      <c r="BK2" s="392"/>
      <c r="BL2" s="392"/>
      <c r="BM2" s="392"/>
      <c r="BN2" s="392"/>
      <c r="BO2" s="392"/>
    </row>
    <row r="3" spans="1:67" s="394" customFormat="1" ht="16.5" thickBot="1" x14ac:dyDescent="0.25">
      <c r="A3" s="350" t="s">
        <v>301</v>
      </c>
      <c r="B3" s="351">
        <v>1000</v>
      </c>
      <c r="C3" s="351"/>
    </row>
    <row r="4" spans="1:67" ht="31.5" x14ac:dyDescent="0.2">
      <c r="A4" s="161" t="s">
        <v>299</v>
      </c>
    </row>
    <row r="5" spans="1:67" s="128" customFormat="1" x14ac:dyDescent="0.2">
      <c r="A5" s="34" t="s">
        <v>67</v>
      </c>
    </row>
    <row r="6" spans="1:67" x14ac:dyDescent="0.2">
      <c r="B6" s="11">
        <v>40994.815627802433</v>
      </c>
      <c r="C6" s="11">
        <f t="shared" ref="C6:C14" si="0">IF(B6*C$2&lt;(C$3),B6+(C$3),B6*(1+C$2))</f>
        <v>41404.76378408046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x14ac:dyDescent="0.2">
      <c r="B7" s="11">
        <v>41661.302229772104</v>
      </c>
      <c r="C7" s="11">
        <f t="shared" si="0"/>
        <v>42077.915252069826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</row>
    <row r="8" spans="1:67" x14ac:dyDescent="0.2">
      <c r="B8" s="11">
        <v>42708.74367786252</v>
      </c>
      <c r="C8" s="11">
        <f t="shared" si="0"/>
        <v>43135.831114641143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</row>
    <row r="9" spans="1:67" x14ac:dyDescent="0.2">
      <c r="B9" s="11">
        <v>43788.720882356523</v>
      </c>
      <c r="C9" s="11">
        <f t="shared" si="0"/>
        <v>44226.608091180089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</row>
    <row r="10" spans="1:67" x14ac:dyDescent="0.2">
      <c r="B10" s="11">
        <v>44899.134762195856</v>
      </c>
      <c r="C10" s="11">
        <f t="shared" si="0"/>
        <v>45348.126109817815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</row>
    <row r="11" spans="1:67" x14ac:dyDescent="0.2">
      <c r="B11" s="11">
        <v>45952.873453461165</v>
      </c>
      <c r="C11" s="11">
        <f t="shared" si="0"/>
        <v>46412.40218799578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</row>
    <row r="12" spans="1:67" x14ac:dyDescent="0.2">
      <c r="B12" s="11">
        <v>48452.878993893377</v>
      </c>
      <c r="C12" s="11">
        <f t="shared" si="0"/>
        <v>48937.407783832314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</row>
    <row r="13" spans="1:67" x14ac:dyDescent="0.2">
      <c r="A13" s="13"/>
      <c r="B13" s="11">
        <v>51106.098737933469</v>
      </c>
      <c r="C13" s="11">
        <f t="shared" si="0"/>
        <v>51617.159725312806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</row>
    <row r="14" spans="1:67" s="24" customFormat="1" x14ac:dyDescent="0.2">
      <c r="A14" s="24" t="s">
        <v>68</v>
      </c>
      <c r="B14" s="11">
        <v>53088.291457110783</v>
      </c>
      <c r="C14" s="11">
        <f t="shared" si="0"/>
        <v>53619.174371681889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</row>
    <row r="15" spans="1:67" s="24" customFormat="1" x14ac:dyDescent="0.2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</row>
    <row r="16" spans="1:67" s="24" customFormat="1" x14ac:dyDescent="0.2">
      <c r="A16" s="58" t="s">
        <v>309</v>
      </c>
      <c r="B16" s="11">
        <v>37950.393104873241</v>
      </c>
      <c r="C16" s="11">
        <f t="shared" ref="C16:C26" si="1">IF(B16*C$2&lt;(C$3),B16+(C$3),B16*(1+C$2))</f>
        <v>38329.897035921975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</row>
    <row r="17" spans="1:67" s="24" customFormat="1" x14ac:dyDescent="0.2">
      <c r="B17" s="11">
        <v>39513.851536061055</v>
      </c>
      <c r="C17" s="11">
        <f t="shared" si="1"/>
        <v>39908.990051421664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</row>
    <row r="18" spans="1:67" s="24" customFormat="1" x14ac:dyDescent="0.2">
      <c r="B18" s="11">
        <v>40994.815627802433</v>
      </c>
      <c r="C18" s="11">
        <f t="shared" si="1"/>
        <v>41404.76378408046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</row>
    <row r="19" spans="1:67" s="24" customFormat="1" x14ac:dyDescent="0.2">
      <c r="B19" s="11">
        <v>41661.302229772104</v>
      </c>
      <c r="C19" s="11">
        <f t="shared" si="1"/>
        <v>42077.915252069826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</row>
    <row r="20" spans="1:67" s="24" customFormat="1" x14ac:dyDescent="0.2">
      <c r="B20" s="11">
        <v>42708.74367786252</v>
      </c>
      <c r="C20" s="11">
        <f t="shared" si="1"/>
        <v>43135.831114641143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</row>
    <row r="21" spans="1:67" s="24" customFormat="1" x14ac:dyDescent="0.2">
      <c r="B21" s="11">
        <v>43788.720882356523</v>
      </c>
      <c r="C21" s="11">
        <f t="shared" si="1"/>
        <v>44226.608091180089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</row>
    <row r="22" spans="1:67" s="24" customFormat="1" x14ac:dyDescent="0.2">
      <c r="B22" s="11">
        <v>44899.134762195856</v>
      </c>
      <c r="C22" s="11">
        <f t="shared" si="1"/>
        <v>45348.126109817815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</row>
    <row r="23" spans="1:67" s="24" customFormat="1" x14ac:dyDescent="0.2">
      <c r="B23" s="11">
        <v>45952.873453461165</v>
      </c>
      <c r="C23" s="11">
        <f t="shared" si="1"/>
        <v>46412.40218799578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</row>
    <row r="24" spans="1:67" s="24" customFormat="1" x14ac:dyDescent="0.2">
      <c r="B24" s="11">
        <v>48452.878993893377</v>
      </c>
      <c r="C24" s="11">
        <f t="shared" si="1"/>
        <v>48937.407783832314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</row>
    <row r="25" spans="1:67" s="24" customFormat="1" x14ac:dyDescent="0.2">
      <c r="B25" s="11">
        <v>51106.098737933469</v>
      </c>
      <c r="C25" s="11">
        <f t="shared" si="1"/>
        <v>51617.159725312806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</row>
    <row r="26" spans="1:67" s="24" customFormat="1" x14ac:dyDescent="0.2">
      <c r="B26" s="11">
        <v>53088.291457110783</v>
      </c>
      <c r="C26" s="11">
        <f t="shared" si="1"/>
        <v>53619.174371681889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  <row r="27" spans="1:67" s="91" customFormat="1" x14ac:dyDescent="0.2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</row>
    <row r="28" spans="1:67" s="24" customFormat="1" x14ac:dyDescent="0.2">
      <c r="A28" s="58" t="s">
        <v>96</v>
      </c>
      <c r="B28" s="11">
        <v>43416.133994508738</v>
      </c>
      <c r="C28" s="11">
        <f t="shared" ref="C28:C41" si="2">IF(B28*C$2&lt;(C$3),B28+(C$3),B28*(1+C$2))</f>
        <v>43850.295334453825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</row>
    <row r="29" spans="1:67" x14ac:dyDescent="0.2">
      <c r="A29" s="20" t="s">
        <v>26</v>
      </c>
      <c r="B29" s="11">
        <v>44518.151550114882</v>
      </c>
      <c r="C29" s="11">
        <f t="shared" si="2"/>
        <v>44963.333065616032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</row>
    <row r="30" spans="1:67" x14ac:dyDescent="0.2">
      <c r="A30" s="20"/>
      <c r="B30" s="11">
        <v>45559.295755030413</v>
      </c>
      <c r="C30" s="11">
        <f t="shared" si="2"/>
        <v>46014.888712580716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</row>
    <row r="31" spans="1:67" x14ac:dyDescent="0.2">
      <c r="A31" s="20"/>
      <c r="B31" s="11">
        <v>48029.914160646447</v>
      </c>
      <c r="C31" s="11">
        <f t="shared" si="2"/>
        <v>48510.213302252909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</row>
    <row r="32" spans="1:67" x14ac:dyDescent="0.2">
      <c r="A32" s="20"/>
      <c r="B32" s="11">
        <v>50704.143428917349</v>
      </c>
      <c r="C32" s="11">
        <f t="shared" si="2"/>
        <v>51211.184863206523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</row>
    <row r="33" spans="1:67" x14ac:dyDescent="0.2">
      <c r="A33" s="20"/>
      <c r="B33" s="11">
        <v>52663.365452431084</v>
      </c>
      <c r="C33" s="11">
        <f t="shared" si="2"/>
        <v>53189.999106955394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</row>
    <row r="34" spans="1:67" x14ac:dyDescent="0.2">
      <c r="A34" s="20"/>
      <c r="B34" s="11">
        <v>54766.703092509888</v>
      </c>
      <c r="C34" s="11">
        <f t="shared" si="2"/>
        <v>55314.370123434986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</row>
    <row r="35" spans="1:67" x14ac:dyDescent="0.2">
      <c r="A35" s="20"/>
      <c r="B35" s="11">
        <v>56871.862035690399</v>
      </c>
      <c r="C35" s="11">
        <f t="shared" si="2"/>
        <v>57440.580656047307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</row>
    <row r="36" spans="1:67" x14ac:dyDescent="0.2">
      <c r="A36" s="20"/>
      <c r="B36" s="11">
        <v>59002.453797867776</v>
      </c>
      <c r="C36" s="11">
        <f t="shared" si="2"/>
        <v>59592.478335846456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</row>
    <row r="37" spans="1:67" x14ac:dyDescent="0.2">
      <c r="A37" s="20"/>
      <c r="B37" s="11">
        <v>61713.110782916454</v>
      </c>
      <c r="C37" s="11">
        <f t="shared" si="2"/>
        <v>62330.241890745616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</row>
    <row r="38" spans="1:67" x14ac:dyDescent="0.2">
      <c r="A38" s="20"/>
      <c r="B38" s="11">
        <v>63870.876161639761</v>
      </c>
      <c r="C38" s="11">
        <f t="shared" si="2"/>
        <v>64509.58492325616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</row>
    <row r="39" spans="1:67" x14ac:dyDescent="0.2">
      <c r="A39" s="20"/>
      <c r="B39" s="11">
        <v>66206.070523759394</v>
      </c>
      <c r="C39" s="11">
        <f t="shared" si="2"/>
        <v>66868.131228996994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</row>
    <row r="40" spans="1:67" x14ac:dyDescent="0.2">
      <c r="A40" s="20"/>
      <c r="B40" s="11">
        <v>68542.409588997747</v>
      </c>
      <c r="C40" s="11">
        <f t="shared" si="2"/>
        <v>69227.833684887722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</row>
    <row r="41" spans="1:67" x14ac:dyDescent="0.2">
      <c r="A41" s="20"/>
      <c r="B41" s="11">
        <v>70819.224092064367</v>
      </c>
      <c r="C41" s="11">
        <f t="shared" si="2"/>
        <v>71527.416332985013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</row>
    <row r="42" spans="1:67" ht="31.5" x14ac:dyDescent="0.2">
      <c r="A42" s="390" t="s">
        <v>22</v>
      </c>
      <c r="B42" s="11">
        <v>72308.482849474996</v>
      </c>
      <c r="C42" s="11">
        <f>IF(B42*C$2&lt;(C$3),B42+(C$3),B42*(1+C$2))</f>
        <v>73031.567677969753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</row>
    <row r="43" spans="1:67" ht="31.5" x14ac:dyDescent="0.2">
      <c r="A43" s="324" t="s">
        <v>23</v>
      </c>
    </row>
    <row r="44" spans="1:67" s="91" customFormat="1" x14ac:dyDescent="0.2">
      <c r="A44" s="329"/>
    </row>
    <row r="45" spans="1:67" s="24" customFormat="1" x14ac:dyDescent="0.2">
      <c r="A45" s="58" t="s">
        <v>96</v>
      </c>
      <c r="B45" s="11">
        <v>43788.720882356523</v>
      </c>
      <c r="C45" s="11">
        <f t="shared" ref="C45:C58" si="3">IF(B45*C$2&lt;(C$3),B45+(C$3),B45*(1+C$2))</f>
        <v>44226.608091180089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</row>
    <row r="46" spans="1:67" x14ac:dyDescent="0.2">
      <c r="A46" s="20" t="s">
        <v>24</v>
      </c>
      <c r="B46" s="11">
        <v>44899.134762195856</v>
      </c>
      <c r="C46" s="11">
        <f t="shared" si="3"/>
        <v>45348.126109817815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</row>
    <row r="47" spans="1:67" x14ac:dyDescent="0.2">
      <c r="A47" s="20"/>
      <c r="B47" s="11">
        <v>45952.873453461165</v>
      </c>
      <c r="C47" s="11">
        <f t="shared" si="3"/>
        <v>46412.40218799578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</row>
    <row r="48" spans="1:67" x14ac:dyDescent="0.2">
      <c r="A48" s="20"/>
      <c r="B48" s="11">
        <v>48452.878993893377</v>
      </c>
      <c r="C48" s="11">
        <f t="shared" si="3"/>
        <v>48937.407783832314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</row>
    <row r="49" spans="1:67" x14ac:dyDescent="0.2">
      <c r="A49" s="20"/>
      <c r="B49" s="11">
        <v>51106.098737933469</v>
      </c>
      <c r="C49" s="11">
        <f t="shared" si="3"/>
        <v>51617.159725312806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</row>
    <row r="50" spans="1:67" x14ac:dyDescent="0.2">
      <c r="A50" s="20"/>
      <c r="B50" s="11">
        <v>53088.291457110783</v>
      </c>
      <c r="C50" s="11">
        <f t="shared" si="3"/>
        <v>53619.174371681889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</row>
    <row r="51" spans="1:67" x14ac:dyDescent="0.2">
      <c r="A51" s="20"/>
      <c r="B51" s="11">
        <v>55217.806566396561</v>
      </c>
      <c r="C51" s="11">
        <f t="shared" si="3"/>
        <v>55769.984632060528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</row>
    <row r="52" spans="1:67" x14ac:dyDescent="0.2">
      <c r="A52" s="20"/>
      <c r="B52" s="11">
        <v>57361.4776270492</v>
      </c>
      <c r="C52" s="11">
        <f t="shared" si="3"/>
        <v>57935.092403319693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</row>
    <row r="53" spans="1:67" x14ac:dyDescent="0.2">
      <c r="A53" s="20"/>
      <c r="B53" s="11">
        <v>59517.570201276518</v>
      </c>
      <c r="C53" s="11">
        <f t="shared" si="3"/>
        <v>60112.74590328928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</row>
    <row r="54" spans="1:67" x14ac:dyDescent="0.2">
      <c r="A54" s="20"/>
      <c r="B54" s="11">
        <v>62249.976545580234</v>
      </c>
      <c r="C54" s="11">
        <f t="shared" si="3"/>
        <v>62872.476311036036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</row>
    <row r="55" spans="1:67" x14ac:dyDescent="0.2">
      <c r="A55" s="20"/>
      <c r="B55" s="11">
        <v>64427.201877321211</v>
      </c>
      <c r="C55" s="11">
        <f t="shared" si="3"/>
        <v>65071.473896094423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</row>
    <row r="56" spans="1:67" x14ac:dyDescent="0.2">
      <c r="A56" s="20"/>
      <c r="B56" s="11">
        <v>66787.579708051941</v>
      </c>
      <c r="C56" s="11">
        <f t="shared" si="3"/>
        <v>67455.455505132457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</row>
    <row r="57" spans="1:67" x14ac:dyDescent="0.2">
      <c r="A57" s="20"/>
      <c r="B57" s="11">
        <v>69144.523429426612</v>
      </c>
      <c r="C57" s="11">
        <f t="shared" si="3"/>
        <v>69835.96866372088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</row>
    <row r="58" spans="1:67" x14ac:dyDescent="0.2">
      <c r="A58" s="20"/>
      <c r="B58" s="11">
        <v>71448.810807341724</v>
      </c>
      <c r="C58" s="11">
        <f t="shared" si="3"/>
        <v>72163.298915415144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</row>
    <row r="59" spans="1:67" ht="31.5" x14ac:dyDescent="0.2">
      <c r="A59" s="390" t="s">
        <v>22</v>
      </c>
      <c r="B59" s="11">
        <v>72949.516595939233</v>
      </c>
      <c r="C59" s="11">
        <f>IF(B59*C$2&lt;(C$3),B59+(C$3),B59*(1+C$2))</f>
        <v>73679.011761898626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</row>
    <row r="60" spans="1:67" s="24" customFormat="1" ht="31.5" x14ac:dyDescent="0.2">
      <c r="A60" s="325" t="s">
        <v>25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</row>
    <row r="61" spans="1:67" s="91" customFormat="1" x14ac:dyDescent="0.2">
      <c r="A61" s="329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</row>
    <row r="62" spans="1:67" s="24" customFormat="1" x14ac:dyDescent="0.2">
      <c r="A62" s="57" t="s">
        <v>69</v>
      </c>
      <c r="B62" s="11">
        <v>66206.070523759394</v>
      </c>
      <c r="C62" s="11">
        <f t="shared" ref="C62:C70" si="4">IF(B62*C$2&lt;(C$3),B62+(C$3),B62*(1+C$2))</f>
        <v>66868.131228996994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</row>
    <row r="63" spans="1:67" x14ac:dyDescent="0.2">
      <c r="A63" s="10" t="s">
        <v>26</v>
      </c>
      <c r="B63" s="11">
        <v>68542.409588997747</v>
      </c>
      <c r="C63" s="11">
        <f t="shared" si="4"/>
        <v>69227.833684887722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</row>
    <row r="64" spans="1:67" x14ac:dyDescent="0.2">
      <c r="B64" s="11">
        <v>70819.224092064367</v>
      </c>
      <c r="C64" s="11">
        <f t="shared" si="4"/>
        <v>71527.416332985013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</row>
    <row r="65" spans="1:67" x14ac:dyDescent="0.2">
      <c r="B65" s="11">
        <v>72308.482849474996</v>
      </c>
      <c r="C65" s="11">
        <f t="shared" si="4"/>
        <v>73031.567677969753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</row>
    <row r="66" spans="1:67" x14ac:dyDescent="0.2">
      <c r="B66" s="11">
        <v>73710.744169865473</v>
      </c>
      <c r="C66" s="11">
        <f t="shared" si="4"/>
        <v>74447.851611564125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</row>
    <row r="67" spans="1:67" x14ac:dyDescent="0.2">
      <c r="B67" s="11">
        <v>75141.623068223111</v>
      </c>
      <c r="C67" s="11">
        <f t="shared" si="4"/>
        <v>75893.039298905336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</row>
    <row r="68" spans="1:67" x14ac:dyDescent="0.2">
      <c r="B68" s="11">
        <v>76601.119544547881</v>
      </c>
      <c r="C68" s="11">
        <f t="shared" si="4"/>
        <v>77367.130739993358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</row>
    <row r="69" spans="1:67" x14ac:dyDescent="0.2">
      <c r="B69" s="11">
        <v>78090.378301958481</v>
      </c>
      <c r="C69" s="11">
        <f t="shared" si="4"/>
        <v>78871.282084978069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</row>
    <row r="70" spans="1:67" s="24" customFormat="1" x14ac:dyDescent="0.2">
      <c r="B70" s="90">
        <v>79608.254637336242</v>
      </c>
      <c r="C70" s="90">
        <f t="shared" si="4"/>
        <v>80404.337183709606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</row>
    <row r="71" spans="1:67" s="91" customFormat="1" x14ac:dyDescent="0.2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</row>
    <row r="72" spans="1:67" s="24" customFormat="1" x14ac:dyDescent="0.2">
      <c r="A72" s="57" t="s">
        <v>69</v>
      </c>
      <c r="B72" s="11">
        <v>66787.579708051941</v>
      </c>
      <c r="C72" s="11">
        <f t="shared" ref="C72:C80" si="5">IF(B72*C$2&lt;(C$3),B72+(C$3),B72*(1+C$2))</f>
        <v>67455.455505132457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</row>
    <row r="73" spans="1:67" x14ac:dyDescent="0.2">
      <c r="A73" s="10" t="s">
        <v>24</v>
      </c>
      <c r="B73" s="11">
        <v>69144.523429426612</v>
      </c>
      <c r="C73" s="11">
        <f t="shared" si="5"/>
        <v>69835.96866372088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</row>
    <row r="74" spans="1:67" x14ac:dyDescent="0.2">
      <c r="B74" s="11">
        <v>71448.810807341724</v>
      </c>
      <c r="C74" s="11">
        <f t="shared" si="5"/>
        <v>72163.298915415144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</row>
    <row r="75" spans="1:67" x14ac:dyDescent="0.2">
      <c r="B75" s="11">
        <v>72949.516595939233</v>
      </c>
      <c r="C75" s="11">
        <f t="shared" si="5"/>
        <v>73679.011761898626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</row>
    <row r="76" spans="1:67" x14ac:dyDescent="0.2">
      <c r="B76" s="11">
        <v>74364.369650635199</v>
      </c>
      <c r="C76" s="11">
        <f t="shared" si="5"/>
        <v>75108.013347141547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</row>
    <row r="77" spans="1:67" x14ac:dyDescent="0.2">
      <c r="B77" s="11">
        <v>75808.984986417083</v>
      </c>
      <c r="C77" s="11">
        <f t="shared" si="5"/>
        <v>76567.074836281259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</row>
    <row r="78" spans="1:67" x14ac:dyDescent="0.2">
      <c r="B78" s="11">
        <v>77282.217900166099</v>
      </c>
      <c r="C78" s="11">
        <f t="shared" si="5"/>
        <v>78055.040079167768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</row>
    <row r="79" spans="1:67" x14ac:dyDescent="0.2">
      <c r="B79" s="11">
        <v>78785.21309500096</v>
      </c>
      <c r="C79" s="11">
        <f t="shared" si="5"/>
        <v>79573.065225950966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</row>
    <row r="80" spans="1:67" x14ac:dyDescent="0.2">
      <c r="B80" s="11">
        <v>80316.825867802938</v>
      </c>
      <c r="C80" s="11">
        <f t="shared" si="5"/>
        <v>81119.994126480975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</row>
    <row r="81" spans="1:67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</row>
    <row r="82" spans="1:67" ht="31.5" x14ac:dyDescent="0.2">
      <c r="A82" s="161" t="s">
        <v>23</v>
      </c>
    </row>
    <row r="83" spans="1:67" ht="31.5" x14ac:dyDescent="0.2">
      <c r="A83" s="324" t="s">
        <v>25</v>
      </c>
    </row>
    <row r="84" spans="1:67" s="185" customFormat="1" ht="16.5" thickBot="1" x14ac:dyDescent="0.25"/>
    <row r="85" spans="1:67" ht="16.5" thickTop="1" x14ac:dyDescent="0.2"/>
    <row r="103" spans="1:1" ht="30.75" customHeight="1" thickBot="1" x14ac:dyDescent="0.25">
      <c r="A103" s="173" t="s">
        <v>257</v>
      </c>
    </row>
    <row r="104" spans="1:1" ht="16.5" thickTop="1" x14ac:dyDescent="0.2"/>
  </sheetData>
  <hyperlinks>
    <hyperlink ref="A103" location="'Table of Contents'!A1" display="Link to Table of Contents 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  <pageSetUpPr fitToPage="1"/>
  </sheetPr>
  <dimension ref="A1:BN38"/>
  <sheetViews>
    <sheetView zoomScaleNormal="100" workbookViewId="0">
      <pane ySplit="1" topLeftCell="A2" activePane="bottomLeft" state="frozen"/>
      <selection pane="bottomLeft" activeCell="D15" sqref="D15"/>
    </sheetView>
  </sheetViews>
  <sheetFormatPr defaultColWidth="8.88671875" defaultRowHeight="15.75" x14ac:dyDescent="0.25"/>
  <cols>
    <col min="1" max="1" width="61" style="26" bestFit="1" customWidth="1"/>
    <col min="2" max="66" width="11.109375" style="26" customWidth="1"/>
    <col min="67" max="16384" width="8.88671875" style="26"/>
  </cols>
  <sheetData>
    <row r="1" spans="1:66" s="25" customFormat="1" ht="16.5" thickBot="1" x14ac:dyDescent="0.3">
      <c r="A1" s="29" t="s">
        <v>290</v>
      </c>
      <c r="B1" s="41">
        <v>45717</v>
      </c>
      <c r="C1" s="41">
        <v>45870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</row>
    <row r="2" spans="1:66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</row>
    <row r="3" spans="1:66" s="250" customFormat="1" ht="16.5" thickBot="1" x14ac:dyDescent="0.25">
      <c r="A3" s="171" t="s">
        <v>301</v>
      </c>
      <c r="B3" s="351">
        <v>1000</v>
      </c>
      <c r="C3" s="351"/>
    </row>
    <row r="4" spans="1:66" s="6" customFormat="1" x14ac:dyDescent="0.25">
      <c r="A4" s="39" t="s">
        <v>291</v>
      </c>
    </row>
    <row r="5" spans="1:66" s="6" customFormat="1" x14ac:dyDescent="0.25">
      <c r="A5" s="381" t="s">
        <v>21</v>
      </c>
      <c r="B5" s="94">
        <v>50990.667993374947</v>
      </c>
      <c r="C5" s="94">
        <f t="shared" ref="C5:C12" si="0">IF(B5*C$2&lt;(C$3),B5+(C$3),B5*(1+C$2))</f>
        <v>51500.5746733087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</row>
    <row r="6" spans="1:66" x14ac:dyDescent="0.25">
      <c r="A6" s="31"/>
      <c r="B6" s="94">
        <v>52277.36396726402</v>
      </c>
      <c r="C6" s="94">
        <f t="shared" si="0"/>
        <v>52800.13760693666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</row>
    <row r="7" spans="1:66" x14ac:dyDescent="0.25">
      <c r="A7" s="32"/>
      <c r="B7" s="94">
        <v>53658.557957533798</v>
      </c>
      <c r="C7" s="94">
        <f t="shared" si="0"/>
        <v>54195.143537109136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</row>
    <row r="8" spans="1:66" x14ac:dyDescent="0.25">
      <c r="A8" s="32"/>
      <c r="B8" s="94">
        <v>57023.73353856559</v>
      </c>
      <c r="C8" s="94">
        <f t="shared" si="0"/>
        <v>57593.970873951243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</row>
    <row r="9" spans="1:66" x14ac:dyDescent="0.25">
      <c r="A9" s="32"/>
      <c r="B9" s="94">
        <v>59208.500359231271</v>
      </c>
      <c r="C9" s="94">
        <f t="shared" si="0"/>
        <v>59800.585362823585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</row>
    <row r="10" spans="1:66" x14ac:dyDescent="0.25">
      <c r="A10" s="32"/>
      <c r="B10" s="94">
        <v>61636.415673964497</v>
      </c>
      <c r="C10" s="94">
        <f t="shared" si="0"/>
        <v>62252.779830704145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</row>
    <row r="11" spans="1:66" x14ac:dyDescent="0.25">
      <c r="A11" s="32"/>
      <c r="B11" s="94">
        <v>64127.289660225462</v>
      </c>
      <c r="C11" s="94">
        <f t="shared" si="0"/>
        <v>64768.562556827717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</row>
    <row r="12" spans="1:66" x14ac:dyDescent="0.25">
      <c r="A12" s="32" t="s">
        <v>22</v>
      </c>
      <c r="B12" s="94">
        <v>65668.060057976923</v>
      </c>
      <c r="C12" s="94">
        <f t="shared" si="0"/>
        <v>66324.740658556693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</row>
    <row r="13" spans="1:66" s="6" customFormat="1" x14ac:dyDescent="0.25">
      <c r="A13" s="151" t="s">
        <v>23</v>
      </c>
    </row>
    <row r="14" spans="1:66" s="6" customFormat="1" x14ac:dyDescent="0.25">
      <c r="A14" s="151"/>
    </row>
    <row r="15" spans="1:66" s="149" customFormat="1" x14ac:dyDescent="0.25">
      <c r="A15" s="50" t="s">
        <v>24</v>
      </c>
      <c r="B15" s="160">
        <v>51401.565387699418</v>
      </c>
      <c r="C15" s="160">
        <f t="shared" ref="C15:C22" si="1">IF(B15*C$2&lt;(C$3),B15+(C$3),B15*(1+C$2))</f>
        <v>51915.581041576414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</row>
    <row r="16" spans="1:66" x14ac:dyDescent="0.25">
      <c r="A16" s="32"/>
      <c r="B16" s="94">
        <v>52699.046261984324</v>
      </c>
      <c r="C16" s="94">
        <f t="shared" si="1"/>
        <v>53226.036724604164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</row>
    <row r="17" spans="1:66" x14ac:dyDescent="0.25">
      <c r="A17" s="32"/>
      <c r="B17" s="94">
        <v>54097.902917294785</v>
      </c>
      <c r="C17" s="94">
        <f t="shared" si="1"/>
        <v>54638.881946467736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</row>
    <row r="18" spans="1:66" x14ac:dyDescent="0.25">
      <c r="A18" s="32"/>
      <c r="B18" s="94">
        <v>57512.215760499952</v>
      </c>
      <c r="C18" s="94">
        <f t="shared" si="1"/>
        <v>58087.337918104953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</row>
    <row r="19" spans="1:66" x14ac:dyDescent="0.25">
      <c r="A19" s="32"/>
      <c r="B19" s="94">
        <v>59730.484981352136</v>
      </c>
      <c r="C19" s="94">
        <f t="shared" si="1"/>
        <v>60327.789831165661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</row>
    <row r="20" spans="1:66" x14ac:dyDescent="0.25">
      <c r="A20" s="32"/>
      <c r="B20" s="94">
        <v>62175.570842865643</v>
      </c>
      <c r="C20" s="94">
        <f t="shared" si="1"/>
        <v>62797.326551294303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</row>
    <row r="21" spans="1:66" x14ac:dyDescent="0.25">
      <c r="A21" s="32"/>
      <c r="B21" s="94">
        <v>64690.483594619029</v>
      </c>
      <c r="C21" s="94">
        <f t="shared" si="1"/>
        <v>65337.388430565217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</row>
    <row r="22" spans="1:66" x14ac:dyDescent="0.25">
      <c r="A22" s="32" t="s">
        <v>22</v>
      </c>
      <c r="B22" s="94">
        <v>66242.70102355734</v>
      </c>
      <c r="C22" s="94">
        <f t="shared" si="1"/>
        <v>66905.12803379292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</row>
    <row r="23" spans="1:66" x14ac:dyDescent="0.25">
      <c r="A23" s="33" t="s">
        <v>25</v>
      </c>
    </row>
    <row r="24" spans="1:66" s="179" customFormat="1" ht="16.5" thickBot="1" x14ac:dyDescent="0.3"/>
    <row r="25" spans="1:66" ht="16.5" thickTop="1" x14ac:dyDescent="0.25"/>
    <row r="37" spans="1:66" s="15" customFormat="1" ht="30.75" customHeight="1" thickBot="1" x14ac:dyDescent="0.3">
      <c r="A37" s="164" t="s">
        <v>257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</row>
    <row r="38" spans="1:66" ht="16.5" thickTop="1" x14ac:dyDescent="0.25"/>
  </sheetData>
  <phoneticPr fontId="3" type="noConversion"/>
  <hyperlinks>
    <hyperlink ref="A37" location="'Table of Contents'!A1" display="Link to Table of Contents " xr:uid="{00000000-0004-0000-0C00-000000000000}"/>
  </hyperlinks>
  <pageMargins left="0.75" right="0.75" top="1" bottom="1" header="0.5" footer="0.5"/>
  <pageSetup paperSize="9" fitToHeight="0" orientation="portrait" r:id="rId1"/>
  <headerFooter alignWithMargins="0"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499984740745262"/>
    <pageSetUpPr fitToPage="1"/>
  </sheetPr>
  <dimension ref="A1:BP36"/>
  <sheetViews>
    <sheetView zoomScaleNormal="100" workbookViewId="0">
      <pane ySplit="1" topLeftCell="A2" activePane="bottomLeft" state="frozen"/>
      <selection pane="bottomLeft" activeCell="D13" sqref="D13"/>
    </sheetView>
  </sheetViews>
  <sheetFormatPr defaultColWidth="8.88671875" defaultRowHeight="15.75" x14ac:dyDescent="0.25"/>
  <cols>
    <col min="1" max="1" width="56" style="131" customWidth="1"/>
    <col min="2" max="67" width="9.88671875" style="37" bestFit="1" customWidth="1"/>
    <col min="68" max="16384" width="8.88671875" style="37"/>
  </cols>
  <sheetData>
    <row r="1" spans="1:68" s="35" customFormat="1" ht="16.5" thickBot="1" x14ac:dyDescent="0.3">
      <c r="A1" s="25" t="s">
        <v>105</v>
      </c>
      <c r="B1" s="387">
        <v>45717</v>
      </c>
      <c r="C1" s="41">
        <v>45870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</row>
    <row r="2" spans="1:68" s="249" customFormat="1" x14ac:dyDescent="0.2">
      <c r="A2" s="247" t="s">
        <v>302</v>
      </c>
      <c r="B2" s="349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16.5" thickBot="1" x14ac:dyDescent="0.25">
      <c r="A3" s="171" t="s">
        <v>301</v>
      </c>
      <c r="B3" s="388">
        <v>1000</v>
      </c>
      <c r="C3" s="351"/>
    </row>
    <row r="4" spans="1:68" s="36" customFormat="1" x14ac:dyDescent="0.25">
      <c r="A4" s="130" t="s">
        <v>106</v>
      </c>
      <c r="B4" s="160">
        <v>42898.738879598684</v>
      </c>
      <c r="C4" s="160">
        <f t="shared" ref="C4:C8" si="0">IF(B4*C$2&lt;(C$3),B4+(C$3),B4*(1+C$2))</f>
        <v>43327.726268394668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</row>
    <row r="5" spans="1:68" x14ac:dyDescent="0.25">
      <c r="A5" s="38"/>
      <c r="B5" s="94">
        <v>43239.130402565839</v>
      </c>
      <c r="C5" s="94">
        <f t="shared" si="0"/>
        <v>43671.521706591499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</row>
    <row r="6" spans="1:68" x14ac:dyDescent="0.25">
      <c r="A6" s="38"/>
      <c r="B6" s="94">
        <v>43579.521925532979</v>
      </c>
      <c r="C6" s="94">
        <f t="shared" si="0"/>
        <v>44015.317144788307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</row>
    <row r="7" spans="1:68" x14ac:dyDescent="0.25">
      <c r="A7" s="38"/>
      <c r="B7" s="94">
        <v>43919.91344850012</v>
      </c>
      <c r="C7" s="94">
        <f t="shared" si="0"/>
        <v>44359.112582985123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</row>
    <row r="8" spans="1:68" x14ac:dyDescent="0.25">
      <c r="A8" s="38"/>
      <c r="B8" s="94">
        <v>44260.30497146726</v>
      </c>
      <c r="C8" s="94">
        <f t="shared" si="0"/>
        <v>44702.908021181931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</row>
    <row r="9" spans="1:68" x14ac:dyDescent="0.25">
      <c r="A9" s="38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</row>
    <row r="10" spans="1:68" s="152" customFormat="1" x14ac:dyDescent="0.25">
      <c r="A10" s="150" t="s">
        <v>107</v>
      </c>
      <c r="B10" s="160">
        <v>44899.106396235613</v>
      </c>
      <c r="C10" s="160">
        <f t="shared" ref="C10:C13" si="1">IF(B10*C$2&lt;(C$3),B10+(C$3),B10*(1+C$2))</f>
        <v>45348.097460197969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</row>
    <row r="11" spans="1:68" x14ac:dyDescent="0.25">
      <c r="A11" s="38"/>
      <c r="B11" s="94">
        <v>45953.185479023872</v>
      </c>
      <c r="C11" s="94">
        <f t="shared" si="1"/>
        <v>46412.717333814115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</row>
    <row r="12" spans="1:68" x14ac:dyDescent="0.25">
      <c r="A12" s="38"/>
      <c r="B12" s="94">
        <v>48452.793896012634</v>
      </c>
      <c r="C12" s="94">
        <f t="shared" si="1"/>
        <v>48937.321834972761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</row>
    <row r="13" spans="1:68" x14ac:dyDescent="0.25">
      <c r="A13" s="38"/>
      <c r="B13" s="94">
        <v>49587.432305903123</v>
      </c>
      <c r="C13" s="94">
        <f t="shared" si="1"/>
        <v>50083.306628962157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</row>
    <row r="14" spans="1:68" s="257" customFormat="1" ht="16.5" thickBot="1" x14ac:dyDescent="0.3">
      <c r="A14" s="256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</row>
    <row r="15" spans="1:68" ht="16.5" thickTop="1" x14ac:dyDescent="0.25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</row>
    <row r="16" spans="1:68" x14ac:dyDescent="0.25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</row>
    <row r="17" spans="2:67" x14ac:dyDescent="0.25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</row>
    <row r="18" spans="2:67" x14ac:dyDescent="0.25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</row>
    <row r="19" spans="2:67" x14ac:dyDescent="0.25"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</row>
    <row r="20" spans="2:67" x14ac:dyDescent="0.25"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</row>
    <row r="21" spans="2:67" x14ac:dyDescent="0.25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</row>
    <row r="22" spans="2:67" x14ac:dyDescent="0.25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</row>
    <row r="24" spans="2:67" x14ac:dyDescent="0.25"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</row>
    <row r="25" spans="2:67" x14ac:dyDescent="0.25"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</row>
    <row r="26" spans="2:67" x14ac:dyDescent="0.25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</row>
    <row r="27" spans="2:67" x14ac:dyDescent="0.25"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</row>
    <row r="28" spans="2:67" x14ac:dyDescent="0.25"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</row>
    <row r="29" spans="2:67" x14ac:dyDescent="0.25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</row>
    <row r="30" spans="2:67" x14ac:dyDescent="0.25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</row>
    <row r="31" spans="2:67" x14ac:dyDescent="0.25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</row>
    <row r="32" spans="2:67" x14ac:dyDescent="0.25"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</row>
    <row r="33" spans="1:67" x14ac:dyDescent="0.25"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</row>
    <row r="34" spans="1:67" x14ac:dyDescent="0.25"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</row>
    <row r="35" spans="1:67" s="15" customFormat="1" ht="30.75" customHeight="1" thickBot="1" x14ac:dyDescent="0.25">
      <c r="A35" s="164" t="s">
        <v>257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</row>
    <row r="36" spans="1:67" ht="16.5" thickTop="1" x14ac:dyDescent="0.25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</row>
  </sheetData>
  <hyperlinks>
    <hyperlink ref="A35" location="'Table of Contents'!A1" display="Link to Table of Contents " xr:uid="{00000000-0004-0000-0D00-000000000000}"/>
  </hyperlink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BP166"/>
  <sheetViews>
    <sheetView zoomScaleNormal="100" workbookViewId="0">
      <pane ySplit="1" topLeftCell="A2" activePane="bottomLeft" state="frozen"/>
      <selection pane="bottomLeft" activeCell="E10" sqref="E10"/>
    </sheetView>
  </sheetViews>
  <sheetFormatPr defaultColWidth="8.88671875" defaultRowHeight="15.75" x14ac:dyDescent="0.2"/>
  <cols>
    <col min="1" max="1" width="44.21875" style="10" bestFit="1" customWidth="1"/>
    <col min="2" max="67" width="11.77734375" style="10" customWidth="1"/>
    <col min="68" max="16384" width="8.88671875" style="10"/>
  </cols>
  <sheetData>
    <row r="1" spans="1:68" s="16" customFormat="1" ht="42.75" customHeight="1" thickBot="1" x14ac:dyDescent="0.25">
      <c r="A1" s="69" t="s">
        <v>293</v>
      </c>
      <c r="B1" s="387">
        <v>45717</v>
      </c>
      <c r="C1" s="41">
        <v>45870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</row>
    <row r="2" spans="1:68" s="249" customFormat="1" x14ac:dyDescent="0.2">
      <c r="A2" s="247" t="s">
        <v>302</v>
      </c>
      <c r="B2" s="349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16.5" thickBot="1" x14ac:dyDescent="0.25">
      <c r="A3" s="171" t="s">
        <v>301</v>
      </c>
      <c r="B3" s="388">
        <v>1000</v>
      </c>
      <c r="C3" s="351"/>
    </row>
    <row r="4" spans="1:68" s="70" customFormat="1" x14ac:dyDescent="0.25">
      <c r="A4" s="138" t="s">
        <v>74</v>
      </c>
      <c r="B4" s="159">
        <v>721.30224268845802</v>
      </c>
      <c r="C4" s="159">
        <f t="shared" ref="C4:C11" si="0">IF(B4*C$2&lt;(C$3/52.18),B4+(C$3/52.18),B4*(1+C$2))</f>
        <v>728.51526511534257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</row>
    <row r="5" spans="1:68" x14ac:dyDescent="0.25">
      <c r="A5" s="13" t="s">
        <v>52</v>
      </c>
      <c r="B5" s="159">
        <v>726.2315816813242</v>
      </c>
      <c r="C5" s="159">
        <f t="shared" si="0"/>
        <v>733.49389749813747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</row>
    <row r="6" spans="1:68" x14ac:dyDescent="0.25">
      <c r="A6" s="71" t="s">
        <v>75</v>
      </c>
      <c r="B6" s="159">
        <v>728.25859958493277</v>
      </c>
      <c r="C6" s="159">
        <f t="shared" si="0"/>
        <v>735.5411855807821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</row>
    <row r="7" spans="1:68" x14ac:dyDescent="0.25">
      <c r="A7" s="13" t="s">
        <v>292</v>
      </c>
      <c r="B7" s="159">
        <v>730.18196316392471</v>
      </c>
      <c r="C7" s="159">
        <f t="shared" si="0"/>
        <v>737.48378279556391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</row>
    <row r="8" spans="1:68" x14ac:dyDescent="0.25">
      <c r="A8" s="13" t="s">
        <v>192</v>
      </c>
      <c r="B8" s="159">
        <v>732.13987818445571</v>
      </c>
      <c r="C8" s="159">
        <f t="shared" si="0"/>
        <v>739.46127696630026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</row>
    <row r="9" spans="1:68" x14ac:dyDescent="0.25">
      <c r="A9" s="13"/>
      <c r="B9" s="159">
        <v>734.24751611832119</v>
      </c>
      <c r="C9" s="159">
        <f t="shared" si="0"/>
        <v>741.58999127950437</v>
      </c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</row>
    <row r="10" spans="1:68" x14ac:dyDescent="0.25">
      <c r="A10" s="13"/>
      <c r="B10" s="159">
        <v>734.24751611832119</v>
      </c>
      <c r="C10" s="159">
        <f t="shared" si="0"/>
        <v>741.58999127950437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</row>
    <row r="11" spans="1:68" x14ac:dyDescent="0.25">
      <c r="A11" s="13"/>
      <c r="B11" s="159">
        <v>734.24751611832119</v>
      </c>
      <c r="C11" s="159">
        <f t="shared" si="0"/>
        <v>741.58999127950437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</row>
    <row r="12" spans="1:68" x14ac:dyDescent="0.25">
      <c r="A12" s="13"/>
      <c r="B12" s="159">
        <v>734.24751611832119</v>
      </c>
      <c r="C12" s="159">
        <f t="shared" ref="C12:C16" si="1">IF(B12*C$2&lt;(C$3/52.18),B12+(C$3/52.18),B12*(1+C$2))</f>
        <v>741.58999127950437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</row>
    <row r="13" spans="1:68" x14ac:dyDescent="0.25">
      <c r="A13" s="13"/>
      <c r="B13" s="159">
        <v>736.01990244121646</v>
      </c>
      <c r="C13" s="159">
        <f t="shared" si="1"/>
        <v>743.38010146562863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</row>
    <row r="14" spans="1:68" x14ac:dyDescent="0.25">
      <c r="A14" s="13"/>
      <c r="B14" s="159">
        <v>738.75665028587241</v>
      </c>
      <c r="C14" s="159">
        <f t="shared" si="1"/>
        <v>746.14421678873111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</row>
    <row r="15" spans="1:68" x14ac:dyDescent="0.25">
      <c r="A15" s="13"/>
      <c r="B15" s="159">
        <v>741.42497943441197</v>
      </c>
      <c r="C15" s="159">
        <f t="shared" si="1"/>
        <v>748.83922922875604</v>
      </c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</row>
    <row r="16" spans="1:68" x14ac:dyDescent="0.25">
      <c r="A16" s="13"/>
      <c r="B16" s="159">
        <v>744.12751793100961</v>
      </c>
      <c r="C16" s="159">
        <f t="shared" si="1"/>
        <v>751.56879311031969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</row>
    <row r="17" spans="1:67" s="24" customFormat="1" x14ac:dyDescent="0.2">
      <c r="A17" s="57"/>
    </row>
    <row r="18" spans="1:67" s="24" customFormat="1" x14ac:dyDescent="0.25">
      <c r="A18" s="13" t="s">
        <v>310</v>
      </c>
      <c r="B18" s="159">
        <v>659.90559796023535</v>
      </c>
      <c r="C18" s="159">
        <f t="shared" ref="C18:C22" si="2">IF(B18*C$2&lt;(C$3/52.18),B18+(C$3/52.18),B18*(1+C$2))</f>
        <v>666.50465393983768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</row>
    <row r="19" spans="1:67" s="24" customFormat="1" x14ac:dyDescent="0.25">
      <c r="A19" s="13"/>
      <c r="B19" s="159">
        <v>674.66508832115005</v>
      </c>
      <c r="C19" s="159">
        <f t="shared" si="2"/>
        <v>681.41173920436154</v>
      </c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</row>
    <row r="20" spans="1:67" s="24" customFormat="1" x14ac:dyDescent="0.25">
      <c r="A20" s="57"/>
      <c r="B20" s="159">
        <v>721.29666497957862</v>
      </c>
      <c r="C20" s="159">
        <f t="shared" si="2"/>
        <v>728.50963162937444</v>
      </c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</row>
    <row r="21" spans="1:67" s="24" customFormat="1" x14ac:dyDescent="0.25">
      <c r="A21" s="57"/>
      <c r="B21" s="159">
        <v>726.23656860605308</v>
      </c>
      <c r="C21" s="159">
        <f t="shared" si="2"/>
        <v>733.49893429211363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</row>
    <row r="22" spans="1:67" s="24" customFormat="1" x14ac:dyDescent="0.25">
      <c r="B22" s="159">
        <v>728.25884720359704</v>
      </c>
      <c r="C22" s="159">
        <f t="shared" si="2"/>
        <v>735.54143567563301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</row>
    <row r="23" spans="1:67" s="24" customFormat="1" x14ac:dyDescent="0.25">
      <c r="B23" s="159">
        <v>730.1816694766718</v>
      </c>
      <c r="C23" s="159">
        <f t="shared" ref="C23:C86" si="3">IF(B23*C$2&lt;(C$3/52.18),B23+(C$3/52.18),B23*(1+C$2))</f>
        <v>737.48348617143847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</row>
    <row r="24" spans="1:67" s="24" customFormat="1" x14ac:dyDescent="0.25">
      <c r="B24" s="159">
        <v>732.13764385790284</v>
      </c>
      <c r="C24" s="159">
        <f t="shared" si="3"/>
        <v>739.45902029648187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</row>
    <row r="25" spans="1:67" s="24" customFormat="1" x14ac:dyDescent="0.25">
      <c r="B25" s="159">
        <v>734.24832807719736</v>
      </c>
      <c r="C25" s="159">
        <f t="shared" si="3"/>
        <v>741.5908113579693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</row>
    <row r="26" spans="1:67" s="24" customFormat="1" x14ac:dyDescent="0.25">
      <c r="A26" s="57"/>
      <c r="B26" s="159">
        <v>734.24832807719736</v>
      </c>
      <c r="C26" s="159">
        <f t="shared" si="3"/>
        <v>741.5908113579693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</row>
    <row r="27" spans="1:67" s="24" customFormat="1" x14ac:dyDescent="0.25">
      <c r="A27" s="57"/>
      <c r="B27" s="159">
        <v>734.24832807719736</v>
      </c>
      <c r="C27" s="159">
        <f t="shared" si="3"/>
        <v>741.5908113579693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</row>
    <row r="28" spans="1:67" s="24" customFormat="1" x14ac:dyDescent="0.25">
      <c r="A28" s="57"/>
      <c r="B28" s="159">
        <v>734.24832807719736</v>
      </c>
      <c r="C28" s="159">
        <f t="shared" si="3"/>
        <v>741.5908113579693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</row>
    <row r="29" spans="1:67" s="24" customFormat="1" x14ac:dyDescent="0.25">
      <c r="A29" s="57"/>
      <c r="B29" s="159">
        <v>736.01689201858755</v>
      </c>
      <c r="C29" s="159">
        <f t="shared" si="3"/>
        <v>743.37706093877341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</row>
    <row r="30" spans="1:67" s="24" customFormat="1" x14ac:dyDescent="0.25">
      <c r="A30" s="57"/>
      <c r="B30" s="159">
        <v>738.75632967977037</v>
      </c>
      <c r="C30" s="159">
        <f t="shared" si="3"/>
        <v>746.14389297656805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</row>
    <row r="31" spans="1:67" s="24" customFormat="1" x14ac:dyDescent="0.25">
      <c r="A31" s="57"/>
      <c r="B31" s="159">
        <v>741.43032332619248</v>
      </c>
      <c r="C31" s="159">
        <f t="shared" si="3"/>
        <v>748.84462655945435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</row>
    <row r="32" spans="1:67" s="24" customFormat="1" x14ac:dyDescent="0.25">
      <c r="A32" s="57"/>
      <c r="B32" s="159">
        <v>744.13289810916888</v>
      </c>
      <c r="C32" s="159">
        <f t="shared" si="3"/>
        <v>751.57422709026059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</row>
    <row r="33" spans="1:67" s="91" customFormat="1" x14ac:dyDescent="0.2">
      <c r="A33" s="259"/>
    </row>
    <row r="34" spans="1:67" s="24" customFormat="1" x14ac:dyDescent="0.25">
      <c r="A34" s="260" t="s">
        <v>53</v>
      </c>
      <c r="B34" s="159">
        <v>721.88961719461747</v>
      </c>
      <c r="C34" s="159">
        <f t="shared" si="3"/>
        <v>729.10851336656367</v>
      </c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</row>
    <row r="35" spans="1:67" x14ac:dyDescent="0.25">
      <c r="A35" s="13" t="s">
        <v>51</v>
      </c>
      <c r="B35" s="159">
        <v>726.83047333466322</v>
      </c>
      <c r="C35" s="159">
        <f t="shared" si="3"/>
        <v>734.09877806800989</v>
      </c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</row>
    <row r="36" spans="1:67" x14ac:dyDescent="0.25">
      <c r="A36" s="71" t="s">
        <v>75</v>
      </c>
      <c r="B36" s="159">
        <v>728.85749123827156</v>
      </c>
      <c r="C36" s="159">
        <f t="shared" si="3"/>
        <v>736.14606615065429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</row>
    <row r="37" spans="1:67" x14ac:dyDescent="0.25">
      <c r="A37" s="10" t="s">
        <v>292</v>
      </c>
      <c r="B37" s="159">
        <v>730.84995770034141</v>
      </c>
      <c r="C37" s="159">
        <f t="shared" si="3"/>
        <v>738.15845727734484</v>
      </c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</row>
    <row r="38" spans="1:67" x14ac:dyDescent="0.25">
      <c r="A38" s="13" t="s">
        <v>192</v>
      </c>
      <c r="B38" s="159">
        <v>732.70710016997361</v>
      </c>
      <c r="C38" s="159">
        <f t="shared" si="3"/>
        <v>740.03417117167339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</row>
    <row r="39" spans="1:67" x14ac:dyDescent="0.25">
      <c r="A39" s="13"/>
      <c r="B39" s="159">
        <v>732.70710016997361</v>
      </c>
      <c r="C39" s="159">
        <f t="shared" si="3"/>
        <v>740.03417117167339</v>
      </c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</row>
    <row r="40" spans="1:67" x14ac:dyDescent="0.25">
      <c r="A40" s="13"/>
      <c r="B40" s="159">
        <v>732.70710016997361</v>
      </c>
      <c r="C40" s="159">
        <f t="shared" si="3"/>
        <v>740.03417117167339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</row>
    <row r="41" spans="1:67" x14ac:dyDescent="0.25">
      <c r="A41" s="13"/>
      <c r="B41" s="159">
        <v>732.70710016997361</v>
      </c>
      <c r="C41" s="159">
        <f t="shared" si="3"/>
        <v>740.03417117167339</v>
      </c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</row>
    <row r="42" spans="1:67" x14ac:dyDescent="0.25">
      <c r="A42" s="13"/>
      <c r="B42" s="159">
        <v>734.42184746597377</v>
      </c>
      <c r="C42" s="159">
        <f t="shared" si="3"/>
        <v>741.76606594063355</v>
      </c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</row>
    <row r="43" spans="1:67" x14ac:dyDescent="0.25">
      <c r="A43" s="13"/>
      <c r="B43" s="159">
        <v>736.53313007417376</v>
      </c>
      <c r="C43" s="159">
        <f t="shared" si="3"/>
        <v>743.89846137491554</v>
      </c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</row>
    <row r="44" spans="1:67" x14ac:dyDescent="0.25">
      <c r="A44" s="13"/>
      <c r="B44" s="159">
        <v>739.30399985480358</v>
      </c>
      <c r="C44" s="159">
        <f t="shared" si="3"/>
        <v>746.69703985335161</v>
      </c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</row>
    <row r="45" spans="1:67" x14ac:dyDescent="0.25">
      <c r="A45" s="13"/>
      <c r="B45" s="159">
        <v>741.98373211936257</v>
      </c>
      <c r="C45" s="159">
        <f t="shared" si="3"/>
        <v>749.40356944055623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</row>
    <row r="46" spans="1:67" x14ac:dyDescent="0.25">
      <c r="A46" s="13"/>
      <c r="B46" s="159">
        <v>744.66346438392111</v>
      </c>
      <c r="C46" s="159">
        <f t="shared" si="3"/>
        <v>752.11009902776027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</row>
    <row r="47" spans="1:67" s="24" customFormat="1" x14ac:dyDescent="0.2">
      <c r="A47" s="57"/>
      <c r="B47" s="111"/>
      <c r="C47" s="111"/>
    </row>
    <row r="48" spans="1:67" s="24" customFormat="1" x14ac:dyDescent="0.25">
      <c r="A48" s="13" t="s">
        <v>310</v>
      </c>
      <c r="B48" s="159">
        <v>660.42905229954795</v>
      </c>
      <c r="C48" s="159">
        <f t="shared" si="3"/>
        <v>667.03334282254343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</row>
    <row r="49" spans="1:67" s="24" customFormat="1" x14ac:dyDescent="0.25">
      <c r="A49" s="57"/>
      <c r="B49" s="159">
        <v>675.18213672329784</v>
      </c>
      <c r="C49" s="159">
        <f t="shared" si="3"/>
        <v>681.93395809053084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</row>
    <row r="50" spans="1:67" s="24" customFormat="1" x14ac:dyDescent="0.25">
      <c r="A50" s="57"/>
      <c r="B50" s="159">
        <v>721.88235222367632</v>
      </c>
      <c r="C50" s="159">
        <f t="shared" si="3"/>
        <v>729.10117574591311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</row>
    <row r="51" spans="1:67" s="24" customFormat="1" x14ac:dyDescent="0.25">
      <c r="A51" s="57"/>
      <c r="B51" s="159">
        <v>726.83330655286943</v>
      </c>
      <c r="C51" s="159">
        <f t="shared" si="3"/>
        <v>734.10163961839817</v>
      </c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</row>
    <row r="52" spans="1:67" s="24" customFormat="1" x14ac:dyDescent="0.25">
      <c r="A52" s="57"/>
      <c r="B52" s="159">
        <v>728.85558515041328</v>
      </c>
      <c r="C52" s="159">
        <f t="shared" si="3"/>
        <v>736.14414100191743</v>
      </c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</row>
    <row r="53" spans="1:67" s="24" customFormat="1" x14ac:dyDescent="0.25">
      <c r="A53" s="57"/>
      <c r="B53" s="159">
        <v>730.85169413523602</v>
      </c>
      <c r="C53" s="159">
        <f t="shared" si="3"/>
        <v>738.16021107658844</v>
      </c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</row>
    <row r="54" spans="1:67" s="24" customFormat="1" x14ac:dyDescent="0.25">
      <c r="A54" s="57"/>
      <c r="B54" s="159">
        <v>732.70710016997361</v>
      </c>
      <c r="C54" s="159">
        <f t="shared" si="3"/>
        <v>740.03417117167339</v>
      </c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</row>
    <row r="55" spans="1:67" s="24" customFormat="1" x14ac:dyDescent="0.25">
      <c r="A55" s="57"/>
      <c r="B55" s="159">
        <v>732.70710016997361</v>
      </c>
      <c r="C55" s="159">
        <f t="shared" si="3"/>
        <v>740.03417117167339</v>
      </c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</row>
    <row r="56" spans="1:67" s="24" customFormat="1" x14ac:dyDescent="0.25">
      <c r="A56" s="57"/>
      <c r="B56" s="159">
        <v>732.70710016997361</v>
      </c>
      <c r="C56" s="159">
        <f t="shared" si="3"/>
        <v>740.03417117167339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</row>
    <row r="57" spans="1:67" s="24" customFormat="1" x14ac:dyDescent="0.25">
      <c r="A57" s="57"/>
      <c r="B57" s="159">
        <v>732.70710016997361</v>
      </c>
      <c r="C57" s="159">
        <f t="shared" si="3"/>
        <v>740.03417117167339</v>
      </c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</row>
    <row r="58" spans="1:67" s="24" customFormat="1" x14ac:dyDescent="0.25">
      <c r="A58" s="57"/>
      <c r="B58" s="159">
        <v>734.41946370477763</v>
      </c>
      <c r="C58" s="159">
        <f t="shared" si="3"/>
        <v>741.76365834182536</v>
      </c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</row>
    <row r="59" spans="1:67" s="24" customFormat="1" x14ac:dyDescent="0.25">
      <c r="A59" s="57"/>
      <c r="B59" s="159">
        <v>736.52977720127535</v>
      </c>
      <c r="C59" s="159">
        <f t="shared" si="3"/>
        <v>743.89507497328816</v>
      </c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</row>
    <row r="60" spans="1:67" s="24" customFormat="1" x14ac:dyDescent="0.25">
      <c r="A60" s="57"/>
      <c r="B60" s="159">
        <v>739.29965109796763</v>
      </c>
      <c r="C60" s="159">
        <f t="shared" si="3"/>
        <v>746.69264760894725</v>
      </c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</row>
    <row r="61" spans="1:67" s="24" customFormat="1" x14ac:dyDescent="0.25">
      <c r="A61" s="57"/>
      <c r="B61" s="159">
        <v>741.98429810553068</v>
      </c>
      <c r="C61" s="159">
        <f t="shared" si="3"/>
        <v>749.40414108658604</v>
      </c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</row>
    <row r="62" spans="1:67" s="24" customFormat="1" x14ac:dyDescent="0.25">
      <c r="A62" s="57"/>
      <c r="B62" s="159">
        <v>744.65829175195279</v>
      </c>
      <c r="C62" s="159">
        <f t="shared" si="3"/>
        <v>752.10487466947234</v>
      </c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</row>
    <row r="63" spans="1:67" s="91" customFormat="1" x14ac:dyDescent="0.2">
      <c r="A63" s="259"/>
    </row>
    <row r="64" spans="1:67" s="24" customFormat="1" x14ac:dyDescent="0.25">
      <c r="A64" s="261" t="s">
        <v>294</v>
      </c>
      <c r="B64" s="159">
        <v>728.86259427473749</v>
      </c>
      <c r="C64" s="159">
        <f t="shared" si="3"/>
        <v>736.15122021748482</v>
      </c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</row>
    <row r="65" spans="1:67" x14ac:dyDescent="0.25">
      <c r="A65" s="57" t="s">
        <v>312</v>
      </c>
      <c r="B65" s="159">
        <v>730.79747500090923</v>
      </c>
      <c r="C65" s="159">
        <f t="shared" si="3"/>
        <v>738.1054497509183</v>
      </c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</row>
    <row r="66" spans="1:67" x14ac:dyDescent="0.25">
      <c r="A66" s="13" t="s">
        <v>311</v>
      </c>
      <c r="B66" s="159">
        <v>732.70932143272171</v>
      </c>
      <c r="C66" s="159">
        <f t="shared" si="3"/>
        <v>740.0364146470489</v>
      </c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</row>
    <row r="67" spans="1:67" x14ac:dyDescent="0.25">
      <c r="A67" s="13"/>
      <c r="B67" s="159">
        <v>732.70932143272171</v>
      </c>
      <c r="C67" s="159">
        <f t="shared" si="3"/>
        <v>740.0364146470489</v>
      </c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</row>
    <row r="68" spans="1:67" x14ac:dyDescent="0.25">
      <c r="A68" s="13"/>
      <c r="B68" s="159">
        <v>732.70932143272171</v>
      </c>
      <c r="C68" s="159">
        <f t="shared" si="3"/>
        <v>740.0364146470489</v>
      </c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159"/>
      <c r="AS68" s="159"/>
      <c r="AT68" s="159"/>
      <c r="AU68" s="159"/>
      <c r="AV68" s="159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59"/>
      <c r="BK68" s="159"/>
      <c r="BL68" s="159"/>
      <c r="BM68" s="159"/>
      <c r="BN68" s="159"/>
      <c r="BO68" s="159"/>
    </row>
    <row r="69" spans="1:67" x14ac:dyDescent="0.25">
      <c r="A69" s="13"/>
      <c r="B69" s="159">
        <v>732.70932143272171</v>
      </c>
      <c r="C69" s="159">
        <f t="shared" si="3"/>
        <v>740.0364146470489</v>
      </c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9"/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  <c r="BM69" s="159"/>
      <c r="BN69" s="159"/>
      <c r="BO69" s="159"/>
    </row>
    <row r="70" spans="1:67" x14ac:dyDescent="0.25">
      <c r="A70" s="13"/>
      <c r="B70" s="159">
        <v>734.42851870985328</v>
      </c>
      <c r="C70" s="159">
        <f t="shared" si="3"/>
        <v>741.77280389695181</v>
      </c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159"/>
      <c r="AS70" s="159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159"/>
      <c r="BI70" s="159"/>
      <c r="BJ70" s="159"/>
      <c r="BK70" s="159"/>
      <c r="BL70" s="159"/>
      <c r="BM70" s="159"/>
      <c r="BN70" s="159"/>
      <c r="BO70" s="159"/>
    </row>
    <row r="71" spans="1:67" x14ac:dyDescent="0.25">
      <c r="A71" s="13"/>
      <c r="B71" s="159">
        <v>736.53809517344166</v>
      </c>
      <c r="C71" s="159">
        <f t="shared" si="3"/>
        <v>743.9034761251761</v>
      </c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</row>
    <row r="72" spans="1:67" x14ac:dyDescent="0.25">
      <c r="A72" s="13"/>
      <c r="B72" s="159">
        <v>739.30905236615615</v>
      </c>
      <c r="C72" s="159">
        <f t="shared" si="3"/>
        <v>746.70214288981776</v>
      </c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</row>
    <row r="73" spans="1:67" x14ac:dyDescent="0.25">
      <c r="A73" s="13"/>
      <c r="B73" s="159">
        <v>741.98878463071503</v>
      </c>
      <c r="C73" s="159">
        <f t="shared" si="3"/>
        <v>749.40867247702215</v>
      </c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</row>
    <row r="74" spans="1:67" x14ac:dyDescent="0.25">
      <c r="A74" s="13"/>
      <c r="B74" s="159">
        <v>744.66851689527368</v>
      </c>
      <c r="C74" s="159">
        <f t="shared" si="3"/>
        <v>752.11520206422642</v>
      </c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</row>
    <row r="75" spans="1:67" x14ac:dyDescent="0.25">
      <c r="A75" s="13"/>
      <c r="B75" s="159">
        <v>747.37105539187155</v>
      </c>
      <c r="C75" s="159">
        <f t="shared" si="3"/>
        <v>754.8447659457903</v>
      </c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</row>
    <row r="76" spans="1:67" x14ac:dyDescent="0.25">
      <c r="A76" s="13"/>
      <c r="B76" s="159">
        <v>750.07359388846908</v>
      </c>
      <c r="C76" s="159">
        <f t="shared" si="3"/>
        <v>757.57432982735372</v>
      </c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</row>
    <row r="77" spans="1:67" s="24" customFormat="1" x14ac:dyDescent="0.2">
      <c r="A77" s="57"/>
    </row>
    <row r="78" spans="1:67" s="24" customFormat="1" x14ac:dyDescent="0.25">
      <c r="A78" s="57" t="s">
        <v>313</v>
      </c>
      <c r="B78" s="159">
        <v>666.70397508911276</v>
      </c>
      <c r="C78" s="159">
        <f t="shared" si="3"/>
        <v>673.37101484000391</v>
      </c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/>
      <c r="BH78" s="159"/>
      <c r="BI78" s="159"/>
      <c r="BJ78" s="159"/>
      <c r="BK78" s="159"/>
      <c r="BL78" s="159"/>
      <c r="BM78" s="159"/>
      <c r="BN78" s="159"/>
      <c r="BO78" s="159"/>
    </row>
    <row r="79" spans="1:67" s="24" customFormat="1" x14ac:dyDescent="0.25">
      <c r="A79" s="13" t="s">
        <v>311</v>
      </c>
      <c r="B79" s="159">
        <v>679.30932457524932</v>
      </c>
      <c r="C79" s="159">
        <f t="shared" si="3"/>
        <v>686.10241782100184</v>
      </c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</row>
    <row r="80" spans="1:67" s="24" customFormat="1" x14ac:dyDescent="0.25">
      <c r="A80" s="57"/>
      <c r="B80" s="159">
        <v>728.86068818687932</v>
      </c>
      <c r="C80" s="159">
        <f t="shared" si="3"/>
        <v>736.14929506874807</v>
      </c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  <c r="BE80" s="159"/>
      <c r="BF80" s="159"/>
      <c r="BG80" s="159"/>
      <c r="BH80" s="159"/>
      <c r="BI80" s="159"/>
      <c r="BJ80" s="159"/>
      <c r="BK80" s="159"/>
      <c r="BL80" s="159"/>
      <c r="BM80" s="159"/>
      <c r="BN80" s="159"/>
      <c r="BO80" s="159"/>
    </row>
    <row r="81" spans="1:67" s="24" customFormat="1" x14ac:dyDescent="0.25">
      <c r="A81" s="57"/>
      <c r="B81" s="159">
        <v>730.79456116267272</v>
      </c>
      <c r="C81" s="159">
        <f t="shared" si="3"/>
        <v>738.1025067742994</v>
      </c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9"/>
      <c r="AY81" s="159"/>
      <c r="AZ81" s="159"/>
      <c r="BA81" s="159"/>
      <c r="BB81" s="159"/>
      <c r="BC81" s="159"/>
      <c r="BD81" s="159"/>
      <c r="BE81" s="159"/>
      <c r="BF81" s="159"/>
      <c r="BG81" s="159"/>
      <c r="BH81" s="159"/>
      <c r="BI81" s="159"/>
      <c r="BJ81" s="159"/>
      <c r="BK81" s="159"/>
      <c r="BL81" s="159"/>
      <c r="BM81" s="159"/>
      <c r="BN81" s="159"/>
      <c r="BO81" s="159"/>
    </row>
    <row r="82" spans="1:67" s="24" customFormat="1" x14ac:dyDescent="0.25">
      <c r="A82" s="57"/>
      <c r="B82" s="159">
        <v>732.71762294690916</v>
      </c>
      <c r="C82" s="159">
        <f t="shared" si="3"/>
        <v>740.04479917637821</v>
      </c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  <c r="BE82" s="159"/>
      <c r="BF82" s="159"/>
      <c r="BG82" s="159"/>
      <c r="BH82" s="159"/>
      <c r="BI82" s="159"/>
      <c r="BJ82" s="159"/>
      <c r="BK82" s="159"/>
      <c r="BL82" s="159"/>
      <c r="BM82" s="159"/>
      <c r="BN82" s="159"/>
      <c r="BO82" s="159"/>
    </row>
    <row r="83" spans="1:67" s="24" customFormat="1" x14ac:dyDescent="0.25">
      <c r="A83" s="57"/>
      <c r="B83" s="159">
        <v>732.71762294690916</v>
      </c>
      <c r="C83" s="159">
        <f t="shared" si="3"/>
        <v>740.04479917637821</v>
      </c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59"/>
      <c r="AO83" s="159"/>
      <c r="AP83" s="159"/>
      <c r="AQ83" s="159"/>
      <c r="AR83" s="159"/>
      <c r="AS83" s="159"/>
      <c r="AT83" s="159"/>
      <c r="AU83" s="159"/>
      <c r="AV83" s="159"/>
      <c r="AW83" s="159"/>
      <c r="AX83" s="159"/>
      <c r="AY83" s="159"/>
      <c r="AZ83" s="159"/>
      <c r="BA83" s="159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159"/>
      <c r="BM83" s="159"/>
      <c r="BN83" s="159"/>
      <c r="BO83" s="159"/>
    </row>
    <row r="84" spans="1:67" s="24" customFormat="1" x14ac:dyDescent="0.25">
      <c r="A84" s="57"/>
      <c r="B84" s="159">
        <v>732.71762294690916</v>
      </c>
      <c r="C84" s="159">
        <f t="shared" si="3"/>
        <v>740.04479917637821</v>
      </c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159"/>
      <c r="AS84" s="159"/>
      <c r="AT84" s="159"/>
      <c r="AU84" s="159"/>
      <c r="AV84" s="159"/>
      <c r="AW84" s="159"/>
      <c r="AX84" s="159"/>
      <c r="AY84" s="159"/>
      <c r="AZ84" s="159"/>
      <c r="BA84" s="159"/>
      <c r="BB84" s="159"/>
      <c r="BC84" s="159"/>
      <c r="BD84" s="159"/>
      <c r="BE84" s="159"/>
      <c r="BF84" s="159"/>
      <c r="BG84" s="159"/>
      <c r="BH84" s="159"/>
      <c r="BI84" s="159"/>
      <c r="BJ84" s="159"/>
      <c r="BK84" s="159"/>
      <c r="BL84" s="159"/>
      <c r="BM84" s="159"/>
      <c r="BN84" s="159"/>
      <c r="BO84" s="159"/>
    </row>
    <row r="85" spans="1:67" s="24" customFormat="1" x14ac:dyDescent="0.25">
      <c r="A85" s="57"/>
      <c r="B85" s="159">
        <v>732.71762294690916</v>
      </c>
      <c r="C85" s="159">
        <f t="shared" si="3"/>
        <v>740.04479917637821</v>
      </c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  <c r="BN85" s="159"/>
      <c r="BO85" s="159"/>
    </row>
    <row r="86" spans="1:67" s="24" customFormat="1" x14ac:dyDescent="0.25">
      <c r="A86" s="57"/>
      <c r="B86" s="159">
        <v>734.4245162161302</v>
      </c>
      <c r="C86" s="159">
        <f t="shared" si="3"/>
        <v>741.76876137829152</v>
      </c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9"/>
      <c r="AK86" s="159"/>
      <c r="AL86" s="159"/>
      <c r="AM86" s="159"/>
      <c r="AN86" s="159"/>
      <c r="AO86" s="159"/>
      <c r="AP86" s="159"/>
      <c r="AQ86" s="159"/>
      <c r="AR86" s="159"/>
      <c r="AS86" s="159"/>
      <c r="AT86" s="159"/>
      <c r="AU86" s="159"/>
      <c r="AV86" s="159"/>
      <c r="AW86" s="159"/>
      <c r="AX86" s="159"/>
      <c r="AY86" s="159"/>
      <c r="AZ86" s="159"/>
      <c r="BA86" s="159"/>
      <c r="BB86" s="159"/>
      <c r="BC86" s="159"/>
      <c r="BD86" s="159"/>
      <c r="BE86" s="159"/>
      <c r="BF86" s="159"/>
      <c r="BG86" s="159"/>
      <c r="BH86" s="159"/>
      <c r="BI86" s="159"/>
      <c r="BJ86" s="159"/>
      <c r="BK86" s="159"/>
      <c r="BL86" s="159"/>
      <c r="BM86" s="159"/>
      <c r="BN86" s="159"/>
      <c r="BO86" s="159"/>
    </row>
    <row r="87" spans="1:67" s="24" customFormat="1" x14ac:dyDescent="0.25">
      <c r="A87" s="57"/>
      <c r="B87" s="159">
        <v>736.54600814221271</v>
      </c>
      <c r="C87" s="159">
        <f t="shared" ref="C87:C92" si="4">IF(B87*C$2&lt;(C$3/52.18),B87+(C$3/52.18),B87*(1+C$2))</f>
        <v>743.91146822363487</v>
      </c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59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59"/>
      <c r="BI87" s="159"/>
      <c r="BJ87" s="159"/>
      <c r="BK87" s="159"/>
      <c r="BL87" s="159"/>
      <c r="BM87" s="159"/>
      <c r="BN87" s="159"/>
      <c r="BO87" s="159"/>
    </row>
    <row r="88" spans="1:67" s="24" customFormat="1" x14ac:dyDescent="0.25">
      <c r="A88" s="57"/>
      <c r="B88" s="159">
        <v>739.30470360932009</v>
      </c>
      <c r="C88" s="159">
        <f t="shared" si="4"/>
        <v>746.69775064541329</v>
      </c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59"/>
      <c r="BI88" s="159"/>
      <c r="BJ88" s="159"/>
      <c r="BK88" s="159"/>
      <c r="BL88" s="159"/>
      <c r="BM88" s="159"/>
      <c r="BN88" s="159"/>
      <c r="BO88" s="159"/>
    </row>
    <row r="89" spans="1:67" s="24" customFormat="1" x14ac:dyDescent="0.25">
      <c r="A89" s="57"/>
      <c r="B89" s="159">
        <v>741.98935061688303</v>
      </c>
      <c r="C89" s="159">
        <f t="shared" si="4"/>
        <v>749.40924412305185</v>
      </c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59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59"/>
      <c r="BI89" s="159"/>
      <c r="BJ89" s="159"/>
      <c r="BK89" s="159"/>
      <c r="BL89" s="159"/>
      <c r="BM89" s="159"/>
      <c r="BN89" s="159"/>
      <c r="BO89" s="159"/>
    </row>
    <row r="90" spans="1:67" s="24" customFormat="1" x14ac:dyDescent="0.25">
      <c r="A90" s="57"/>
      <c r="B90" s="159">
        <v>744.67452269289015</v>
      </c>
      <c r="C90" s="159">
        <f t="shared" si="4"/>
        <v>752.12126791981905</v>
      </c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</row>
    <row r="91" spans="1:67" s="24" customFormat="1" x14ac:dyDescent="0.25">
      <c r="A91" s="57"/>
      <c r="B91" s="159">
        <v>747.36929799314964</v>
      </c>
      <c r="C91" s="159">
        <f t="shared" si="4"/>
        <v>754.8429909730811</v>
      </c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</row>
    <row r="92" spans="1:67" s="24" customFormat="1" x14ac:dyDescent="0.25">
      <c r="A92" s="57"/>
      <c r="B92" s="159">
        <v>750.06644758417679</v>
      </c>
      <c r="C92" s="159">
        <f t="shared" si="4"/>
        <v>757.56711206001853</v>
      </c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  <c r="AR92" s="159"/>
      <c r="AS92" s="159"/>
      <c r="AT92" s="159"/>
      <c r="AU92" s="159"/>
      <c r="AV92" s="159"/>
      <c r="AW92" s="159"/>
      <c r="AX92" s="159"/>
      <c r="AY92" s="159"/>
      <c r="AZ92" s="159"/>
      <c r="BA92" s="159"/>
      <c r="BB92" s="159"/>
      <c r="BC92" s="159"/>
      <c r="BD92" s="159"/>
      <c r="BE92" s="159"/>
      <c r="BF92" s="159"/>
      <c r="BG92" s="159"/>
      <c r="BH92" s="159"/>
      <c r="BI92" s="159"/>
      <c r="BJ92" s="159"/>
      <c r="BK92" s="159"/>
      <c r="BL92" s="159"/>
      <c r="BM92" s="159"/>
      <c r="BN92" s="159"/>
      <c r="BO92" s="159"/>
    </row>
    <row r="93" spans="1:67" s="91" customFormat="1" x14ac:dyDescent="0.2">
      <c r="A93" s="259"/>
    </row>
    <row r="94" spans="1:67" s="24" customFormat="1" x14ac:dyDescent="0.25">
      <c r="A94" s="261" t="s">
        <v>294</v>
      </c>
      <c r="B94" s="159">
        <v>737.30447823750717</v>
      </c>
      <c r="C94" s="159">
        <f t="shared" ref="C94:C100" si="5">IF(B94*C$2&lt;(C$3/52.18),B94+(C$3/52.18),B94*(1+C$2))</f>
        <v>744.6775230198823</v>
      </c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59"/>
      <c r="AT94" s="159"/>
      <c r="AU94" s="159"/>
      <c r="AV94" s="159"/>
      <c r="AW94" s="159"/>
      <c r="AX94" s="159"/>
      <c r="AY94" s="159"/>
      <c r="AZ94" s="159"/>
      <c r="BA94" s="159"/>
      <c r="BB94" s="159"/>
      <c r="BC94" s="159"/>
      <c r="BD94" s="159"/>
      <c r="BE94" s="159"/>
      <c r="BF94" s="159"/>
      <c r="BG94" s="159"/>
      <c r="BH94" s="159"/>
      <c r="BI94" s="159"/>
      <c r="BJ94" s="159"/>
      <c r="BK94" s="159"/>
      <c r="BL94" s="159"/>
      <c r="BM94" s="159"/>
      <c r="BN94" s="159"/>
      <c r="BO94" s="159"/>
    </row>
    <row r="95" spans="1:67" x14ac:dyDescent="0.25">
      <c r="A95" s="57" t="s">
        <v>315</v>
      </c>
      <c r="B95" s="159">
        <v>756.17663524961301</v>
      </c>
      <c r="C95" s="159">
        <f t="shared" si="5"/>
        <v>763.73840160210921</v>
      </c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59"/>
      <c r="AT95" s="159"/>
      <c r="AU95" s="159"/>
      <c r="AV95" s="159"/>
      <c r="AW95" s="159"/>
      <c r="AX95" s="159"/>
      <c r="AY95" s="159"/>
      <c r="AZ95" s="159"/>
      <c r="BA95" s="159"/>
      <c r="BB95" s="159"/>
      <c r="BC95" s="159"/>
      <c r="BD95" s="159"/>
      <c r="BE95" s="159"/>
      <c r="BF95" s="159"/>
      <c r="BG95" s="159"/>
      <c r="BH95" s="159"/>
      <c r="BI95" s="159"/>
      <c r="BJ95" s="159"/>
      <c r="BK95" s="159"/>
      <c r="BL95" s="159"/>
      <c r="BM95" s="159"/>
      <c r="BN95" s="159"/>
      <c r="BO95" s="159"/>
    </row>
    <row r="96" spans="1:67" x14ac:dyDescent="0.25">
      <c r="A96" s="13" t="s">
        <v>311</v>
      </c>
      <c r="B96" s="159">
        <v>766.68092231574553</v>
      </c>
      <c r="C96" s="159">
        <f t="shared" si="5"/>
        <v>774.34773153890296</v>
      </c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  <c r="AN96" s="159"/>
      <c r="AO96" s="159"/>
      <c r="AP96" s="159"/>
      <c r="AQ96" s="159"/>
      <c r="AR96" s="159"/>
      <c r="AS96" s="159"/>
      <c r="AT96" s="159"/>
      <c r="AU96" s="159"/>
      <c r="AV96" s="159"/>
      <c r="AW96" s="159"/>
      <c r="AX96" s="159"/>
      <c r="AY96" s="159"/>
      <c r="AZ96" s="159"/>
      <c r="BA96" s="159"/>
      <c r="BB96" s="159"/>
      <c r="BC96" s="159"/>
      <c r="BD96" s="159"/>
      <c r="BE96" s="159"/>
      <c r="BF96" s="159"/>
      <c r="BG96" s="159"/>
      <c r="BH96" s="159"/>
      <c r="BI96" s="159"/>
      <c r="BJ96" s="159"/>
      <c r="BK96" s="159"/>
      <c r="BL96" s="159"/>
      <c r="BM96" s="159"/>
      <c r="BN96" s="159"/>
      <c r="BO96" s="159"/>
    </row>
    <row r="97" spans="1:67" x14ac:dyDescent="0.25">
      <c r="A97" s="13"/>
      <c r="B97" s="159">
        <v>779.1619448245408</v>
      </c>
      <c r="C97" s="159">
        <f t="shared" si="5"/>
        <v>786.95356427278625</v>
      </c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159"/>
      <c r="AT97" s="159"/>
      <c r="AU97" s="159"/>
      <c r="AV97" s="159"/>
      <c r="AW97" s="159"/>
      <c r="AX97" s="159"/>
      <c r="AY97" s="159"/>
      <c r="AZ97" s="159"/>
      <c r="BA97" s="159"/>
      <c r="BB97" s="159"/>
      <c r="BC97" s="159"/>
      <c r="BD97" s="159"/>
      <c r="BE97" s="159"/>
      <c r="BF97" s="159"/>
      <c r="BG97" s="159"/>
      <c r="BH97" s="159"/>
      <c r="BI97" s="159"/>
      <c r="BJ97" s="159"/>
      <c r="BK97" s="159"/>
      <c r="BL97" s="159"/>
      <c r="BM97" s="159"/>
      <c r="BN97" s="159"/>
      <c r="BO97" s="159"/>
    </row>
    <row r="98" spans="1:67" x14ac:dyDescent="0.25">
      <c r="A98" s="13"/>
      <c r="B98" s="159">
        <v>784.73565530955318</v>
      </c>
      <c r="C98" s="159">
        <f t="shared" si="5"/>
        <v>792.58301186264873</v>
      </c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59"/>
      <c r="AT98" s="159"/>
      <c r="AU98" s="159"/>
      <c r="AV98" s="159"/>
      <c r="AW98" s="159"/>
      <c r="AX98" s="159"/>
      <c r="AY98" s="159"/>
      <c r="AZ98" s="159"/>
      <c r="BA98" s="1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159"/>
      <c r="BM98" s="159"/>
      <c r="BN98" s="159"/>
      <c r="BO98" s="159"/>
    </row>
    <row r="99" spans="1:67" x14ac:dyDescent="0.25">
      <c r="A99" s="13"/>
      <c r="B99" s="159">
        <v>797.20419679583972</v>
      </c>
      <c r="C99" s="159">
        <f t="shared" si="5"/>
        <v>805.1762387637981</v>
      </c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  <c r="BJ99" s="159"/>
      <c r="BK99" s="159"/>
      <c r="BL99" s="159"/>
      <c r="BM99" s="159"/>
      <c r="BN99" s="159"/>
      <c r="BO99" s="159"/>
    </row>
    <row r="100" spans="1:67" x14ac:dyDescent="0.25">
      <c r="A100" s="13"/>
      <c r="B100" s="159">
        <v>809.52580260804575</v>
      </c>
      <c r="C100" s="159">
        <f t="shared" si="5"/>
        <v>817.62106063412625</v>
      </c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/>
      <c r="AY100" s="159"/>
      <c r="AZ100" s="159"/>
      <c r="BA100" s="159"/>
      <c r="BB100" s="159"/>
      <c r="BC100" s="159"/>
      <c r="BD100" s="159"/>
      <c r="BE100" s="159"/>
      <c r="BF100" s="159"/>
      <c r="BG100" s="159"/>
      <c r="BH100" s="159"/>
      <c r="BI100" s="159"/>
      <c r="BJ100" s="159"/>
      <c r="BK100" s="159"/>
      <c r="BL100" s="159"/>
      <c r="BM100" s="159"/>
      <c r="BN100" s="159"/>
      <c r="BO100" s="159"/>
    </row>
    <row r="101" spans="1:67" s="24" customFormat="1" x14ac:dyDescent="0.2"/>
    <row r="102" spans="1:67" s="24" customFormat="1" x14ac:dyDescent="0.25">
      <c r="A102" s="57" t="s">
        <v>314</v>
      </c>
      <c r="B102" s="159">
        <v>680.17047029018158</v>
      </c>
      <c r="C102" s="159">
        <f t="shared" ref="C102:C110" si="6">IF(B102*C$2&lt;(C$3/52.18),B102+(C$3/52.18),B102*(1+C$2))</f>
        <v>686.9721749930834</v>
      </c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  <c r="BJ102" s="159"/>
      <c r="BK102" s="159"/>
      <c r="BL102" s="159"/>
      <c r="BM102" s="159"/>
      <c r="BN102" s="159"/>
      <c r="BO102" s="159"/>
    </row>
    <row r="103" spans="1:67" s="24" customFormat="1" x14ac:dyDescent="0.25">
      <c r="A103" s="13" t="s">
        <v>311</v>
      </c>
      <c r="B103" s="159">
        <v>715.33232062948071</v>
      </c>
      <c r="C103" s="159">
        <f t="shared" si="6"/>
        <v>722.48564383577548</v>
      </c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59"/>
      <c r="AS103" s="159"/>
      <c r="AT103" s="159"/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9"/>
      <c r="BM103" s="159"/>
      <c r="BN103" s="159"/>
      <c r="BO103" s="159"/>
    </row>
    <row r="104" spans="1:67" s="24" customFormat="1" x14ac:dyDescent="0.25">
      <c r="B104" s="159">
        <v>737.30447823750717</v>
      </c>
      <c r="C104" s="159">
        <f t="shared" si="6"/>
        <v>744.6775230198823</v>
      </c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159"/>
      <c r="AS104" s="159"/>
      <c r="AT104" s="159"/>
      <c r="AU104" s="159"/>
      <c r="AV104" s="159"/>
      <c r="AW104" s="159"/>
      <c r="AX104" s="159"/>
      <c r="AY104" s="159"/>
      <c r="AZ104" s="159"/>
      <c r="BA104" s="159"/>
      <c r="BB104" s="159"/>
      <c r="BC104" s="159"/>
      <c r="BD104" s="159"/>
      <c r="BE104" s="159"/>
      <c r="BF104" s="159"/>
      <c r="BG104" s="159"/>
      <c r="BH104" s="159"/>
      <c r="BI104" s="159"/>
      <c r="BJ104" s="159"/>
      <c r="BK104" s="159"/>
      <c r="BL104" s="159"/>
      <c r="BM104" s="159"/>
      <c r="BN104" s="159"/>
      <c r="BO104" s="159"/>
    </row>
    <row r="105" spans="1:67" s="24" customFormat="1" x14ac:dyDescent="0.25">
      <c r="B105" s="159">
        <v>756.17663524961301</v>
      </c>
      <c r="C105" s="159">
        <f t="shared" si="6"/>
        <v>763.73840160210921</v>
      </c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59"/>
      <c r="AN105" s="159"/>
      <c r="AO105" s="159"/>
      <c r="AP105" s="159"/>
      <c r="AQ105" s="159"/>
      <c r="AR105" s="159"/>
      <c r="AS105" s="159"/>
      <c r="AT105" s="159"/>
      <c r="AU105" s="159"/>
      <c r="AV105" s="159"/>
      <c r="AW105" s="159"/>
      <c r="AX105" s="159"/>
      <c r="AY105" s="159"/>
      <c r="AZ105" s="159"/>
      <c r="BA105" s="159"/>
      <c r="BB105" s="159"/>
      <c r="BC105" s="159"/>
      <c r="BD105" s="159"/>
      <c r="BE105" s="159"/>
      <c r="BF105" s="159"/>
      <c r="BG105" s="159"/>
      <c r="BH105" s="159"/>
      <c r="BI105" s="159"/>
      <c r="BJ105" s="159"/>
      <c r="BK105" s="159"/>
      <c r="BL105" s="159"/>
      <c r="BM105" s="159"/>
      <c r="BN105" s="159"/>
      <c r="BO105" s="159"/>
    </row>
    <row r="106" spans="1:67" s="24" customFormat="1" x14ac:dyDescent="0.25">
      <c r="B106" s="159">
        <v>766.68092231574553</v>
      </c>
      <c r="C106" s="159">
        <f t="shared" si="6"/>
        <v>774.34773153890296</v>
      </c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  <c r="BN106" s="159"/>
      <c r="BO106" s="159"/>
    </row>
    <row r="107" spans="1:67" s="24" customFormat="1" x14ac:dyDescent="0.25">
      <c r="B107" s="159">
        <v>779.17306764004798</v>
      </c>
      <c r="C107" s="159">
        <f t="shared" si="6"/>
        <v>786.96479831644842</v>
      </c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59"/>
      <c r="AS107" s="159"/>
      <c r="AT107" s="159"/>
      <c r="AU107" s="159"/>
      <c r="AV107" s="159"/>
      <c r="AW107" s="159"/>
      <c r="AX107" s="159"/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9"/>
      <c r="BJ107" s="159"/>
      <c r="BK107" s="159"/>
      <c r="BL107" s="159"/>
      <c r="BM107" s="159"/>
      <c r="BN107" s="159"/>
      <c r="BO107" s="159"/>
    </row>
    <row r="108" spans="1:67" s="24" customFormat="1" x14ac:dyDescent="0.25">
      <c r="B108" s="159">
        <v>784.73565530955318</v>
      </c>
      <c r="C108" s="159">
        <f t="shared" si="6"/>
        <v>792.58301186264873</v>
      </c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159"/>
      <c r="AS108" s="159"/>
      <c r="AT108" s="159"/>
      <c r="AU108" s="159"/>
      <c r="AV108" s="159"/>
      <c r="AW108" s="159"/>
      <c r="AX108" s="159"/>
      <c r="AY108" s="159"/>
      <c r="AZ108" s="159"/>
      <c r="BA108" s="159"/>
      <c r="BB108" s="159"/>
      <c r="BC108" s="159"/>
      <c r="BD108" s="159"/>
      <c r="BE108" s="159"/>
      <c r="BF108" s="159"/>
      <c r="BG108" s="159"/>
      <c r="BH108" s="159"/>
      <c r="BI108" s="159"/>
      <c r="BJ108" s="159"/>
      <c r="BK108" s="159"/>
      <c r="BL108" s="159"/>
      <c r="BM108" s="159"/>
      <c r="BN108" s="159"/>
      <c r="BO108" s="159"/>
    </row>
    <row r="109" spans="1:67" s="24" customFormat="1" x14ac:dyDescent="0.25">
      <c r="B109" s="159">
        <v>797.20419679583972</v>
      </c>
      <c r="C109" s="159">
        <f t="shared" si="6"/>
        <v>805.1762387637981</v>
      </c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159"/>
      <c r="AP109" s="159"/>
      <c r="AQ109" s="159"/>
      <c r="AR109" s="159"/>
      <c r="AS109" s="159"/>
      <c r="AT109" s="159"/>
      <c r="AU109" s="159"/>
      <c r="AV109" s="159"/>
      <c r="AW109" s="159"/>
      <c r="AX109" s="159"/>
      <c r="AY109" s="159"/>
      <c r="AZ109" s="159"/>
      <c r="BA109" s="159"/>
      <c r="BB109" s="159"/>
      <c r="BC109" s="159"/>
      <c r="BD109" s="159"/>
      <c r="BE109" s="159"/>
      <c r="BF109" s="159"/>
      <c r="BG109" s="159"/>
      <c r="BH109" s="159"/>
      <c r="BI109" s="159"/>
      <c r="BJ109" s="159"/>
      <c r="BK109" s="159"/>
      <c r="BL109" s="159"/>
      <c r="BM109" s="159"/>
      <c r="BN109" s="159"/>
      <c r="BO109" s="159"/>
    </row>
    <row r="110" spans="1:67" s="24" customFormat="1" x14ac:dyDescent="0.25">
      <c r="B110" s="159">
        <v>809.52580260804575</v>
      </c>
      <c r="C110" s="159">
        <f t="shared" si="6"/>
        <v>817.62106063412625</v>
      </c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59"/>
      <c r="AO110" s="159"/>
      <c r="AP110" s="159"/>
      <c r="AQ110" s="159"/>
      <c r="AR110" s="159"/>
      <c r="AS110" s="159"/>
      <c r="AT110" s="159"/>
      <c r="AU110" s="159"/>
      <c r="AV110" s="159"/>
      <c r="AW110" s="159"/>
      <c r="AX110" s="159"/>
      <c r="AY110" s="159"/>
      <c r="AZ110" s="159"/>
      <c r="BA110" s="159"/>
      <c r="BB110" s="159"/>
      <c r="BC110" s="159"/>
      <c r="BD110" s="159"/>
      <c r="BE110" s="159"/>
      <c r="BF110" s="159"/>
      <c r="BG110" s="159"/>
      <c r="BH110" s="159"/>
      <c r="BI110" s="159"/>
      <c r="BJ110" s="159"/>
      <c r="BK110" s="159"/>
      <c r="BL110" s="159"/>
      <c r="BM110" s="159"/>
      <c r="BN110" s="159"/>
      <c r="BO110" s="159"/>
    </row>
    <row r="111" spans="1:67" s="91" customFormat="1" x14ac:dyDescent="0.2"/>
    <row r="112" spans="1:67" s="24" customFormat="1" x14ac:dyDescent="0.25">
      <c r="A112" s="261" t="s">
        <v>294</v>
      </c>
      <c r="B112" s="159">
        <v>703.67459339296681</v>
      </c>
      <c r="C112" s="159">
        <f t="shared" ref="C112:C120" si="7">IF(B112*C$2&lt;(C$3/52.18),B112+(C$3/52.18),B112*(1+C$2))</f>
        <v>710.71133932689645</v>
      </c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  <c r="AR112" s="159"/>
      <c r="AS112" s="159"/>
      <c r="AT112" s="159"/>
      <c r="AU112" s="159"/>
      <c r="AV112" s="159"/>
      <c r="AW112" s="159"/>
      <c r="AX112" s="159"/>
      <c r="AY112" s="159"/>
      <c r="AZ112" s="159"/>
      <c r="BA112" s="159"/>
      <c r="BB112" s="159"/>
      <c r="BC112" s="159"/>
      <c r="BD112" s="159"/>
      <c r="BE112" s="159"/>
      <c r="BF112" s="159"/>
      <c r="BG112" s="159"/>
      <c r="BH112" s="159"/>
      <c r="BI112" s="159"/>
      <c r="BJ112" s="159"/>
      <c r="BK112" s="159"/>
      <c r="BL112" s="159"/>
      <c r="BM112" s="159"/>
      <c r="BN112" s="159"/>
      <c r="BO112" s="159"/>
    </row>
    <row r="113" spans="1:67" x14ac:dyDescent="0.25">
      <c r="A113" s="57" t="s">
        <v>210</v>
      </c>
      <c r="B113" s="159">
        <v>708.96096394840015</v>
      </c>
      <c r="C113" s="159">
        <f t="shared" si="7"/>
        <v>716.05057358788417</v>
      </c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59"/>
      <c r="AV113" s="159"/>
      <c r="AW113" s="159"/>
      <c r="AX113" s="159"/>
      <c r="AY113" s="159"/>
      <c r="AZ113" s="159"/>
      <c r="BA113" s="159"/>
      <c r="BB113" s="159"/>
      <c r="BC113" s="159"/>
      <c r="BD113" s="159"/>
      <c r="BE113" s="159"/>
      <c r="BF113" s="159"/>
      <c r="BG113" s="159"/>
      <c r="BH113" s="159"/>
      <c r="BI113" s="159"/>
      <c r="BJ113" s="159"/>
      <c r="BK113" s="159"/>
      <c r="BL113" s="159"/>
      <c r="BM113" s="159"/>
      <c r="BN113" s="159"/>
      <c r="BO113" s="159"/>
    </row>
    <row r="114" spans="1:67" x14ac:dyDescent="0.25">
      <c r="A114" s="13" t="s">
        <v>311</v>
      </c>
      <c r="B114" s="159">
        <v>714.29340309255178</v>
      </c>
      <c r="C114" s="159">
        <f t="shared" si="7"/>
        <v>721.4363371234773</v>
      </c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59"/>
      <c r="AG114" s="159"/>
      <c r="AH114" s="159"/>
      <c r="AI114" s="159"/>
      <c r="AJ114" s="159"/>
      <c r="AK114" s="159"/>
      <c r="AL114" s="159"/>
      <c r="AM114" s="159"/>
      <c r="AN114" s="159"/>
      <c r="AO114" s="159"/>
      <c r="AP114" s="159"/>
      <c r="AQ114" s="159"/>
      <c r="AR114" s="159"/>
      <c r="AS114" s="159"/>
      <c r="AT114" s="159"/>
      <c r="AU114" s="159"/>
      <c r="AV114" s="159"/>
      <c r="AW114" s="159"/>
      <c r="AX114" s="159"/>
      <c r="AY114" s="159"/>
      <c r="AZ114" s="159"/>
      <c r="BA114" s="159"/>
      <c r="BB114" s="159"/>
      <c r="BC114" s="159"/>
      <c r="BD114" s="159"/>
      <c r="BE114" s="159"/>
      <c r="BF114" s="159"/>
      <c r="BG114" s="159"/>
      <c r="BH114" s="159"/>
      <c r="BI114" s="159"/>
      <c r="BJ114" s="159"/>
      <c r="BK114" s="159"/>
      <c r="BL114" s="159"/>
      <c r="BM114" s="159"/>
      <c r="BN114" s="159"/>
      <c r="BO114" s="159"/>
    </row>
    <row r="115" spans="1:67" x14ac:dyDescent="0.25">
      <c r="A115" s="13"/>
      <c r="B115" s="159">
        <v>719.54522220644651</v>
      </c>
      <c r="C115" s="159">
        <f t="shared" si="7"/>
        <v>726.74067442851094</v>
      </c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  <c r="AG115" s="159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159"/>
      <c r="AS115" s="159"/>
      <c r="AT115" s="159"/>
      <c r="AU115" s="159"/>
      <c r="AV115" s="159"/>
      <c r="AW115" s="159"/>
      <c r="AX115" s="159"/>
      <c r="AY115" s="159"/>
      <c r="AZ115" s="159"/>
      <c r="BA115" s="159"/>
      <c r="BB115" s="159"/>
      <c r="BC115" s="159"/>
      <c r="BD115" s="159"/>
      <c r="BE115" s="159"/>
      <c r="BF115" s="159"/>
      <c r="BG115" s="159"/>
      <c r="BH115" s="159"/>
      <c r="BI115" s="159"/>
      <c r="BJ115" s="159"/>
      <c r="BK115" s="159"/>
      <c r="BL115" s="159"/>
      <c r="BM115" s="159"/>
      <c r="BN115" s="159"/>
      <c r="BO115" s="159"/>
    </row>
    <row r="116" spans="1:67" x14ac:dyDescent="0.25">
      <c r="A116" s="13"/>
      <c r="B116" s="159">
        <v>724.95828138085528</v>
      </c>
      <c r="C116" s="159">
        <f t="shared" si="7"/>
        <v>732.2078641946639</v>
      </c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59"/>
      <c r="AJ116" s="159"/>
      <c r="AK116" s="159"/>
      <c r="AL116" s="159"/>
      <c r="AM116" s="159"/>
      <c r="AN116" s="159"/>
      <c r="AO116" s="159"/>
      <c r="AP116" s="159"/>
      <c r="AQ116" s="159"/>
      <c r="AR116" s="159"/>
      <c r="AS116" s="159"/>
      <c r="AT116" s="159"/>
      <c r="AU116" s="159"/>
      <c r="AV116" s="159"/>
      <c r="AW116" s="159"/>
      <c r="AX116" s="159"/>
      <c r="AY116" s="159"/>
      <c r="AZ116" s="159"/>
      <c r="BA116" s="159"/>
      <c r="BB116" s="159"/>
      <c r="BC116" s="159"/>
      <c r="BD116" s="159"/>
      <c r="BE116" s="159"/>
      <c r="BF116" s="159"/>
      <c r="BG116" s="159"/>
      <c r="BH116" s="159"/>
      <c r="BI116" s="159"/>
      <c r="BJ116" s="159"/>
      <c r="BK116" s="159"/>
      <c r="BL116" s="159"/>
      <c r="BM116" s="159"/>
      <c r="BN116" s="159"/>
      <c r="BO116" s="159"/>
    </row>
    <row r="117" spans="1:67" x14ac:dyDescent="0.25">
      <c r="A117" s="13"/>
      <c r="B117" s="159">
        <v>730.27920337782768</v>
      </c>
      <c r="C117" s="159">
        <f t="shared" si="7"/>
        <v>737.58199541160593</v>
      </c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59"/>
      <c r="AI117" s="159"/>
      <c r="AJ117" s="159"/>
      <c r="AK117" s="159"/>
      <c r="AL117" s="159"/>
      <c r="AM117" s="159"/>
      <c r="AN117" s="159"/>
      <c r="AO117" s="159"/>
      <c r="AP117" s="159"/>
      <c r="AQ117" s="159"/>
      <c r="AR117" s="159"/>
      <c r="AS117" s="159"/>
      <c r="AT117" s="159"/>
      <c r="AU117" s="159"/>
      <c r="AV117" s="159"/>
      <c r="AW117" s="159"/>
      <c r="AX117" s="159"/>
      <c r="AY117" s="159"/>
      <c r="AZ117" s="159"/>
      <c r="BA117" s="159"/>
      <c r="BB117" s="159"/>
      <c r="BC117" s="159"/>
      <c r="BD117" s="159"/>
      <c r="BE117" s="159"/>
      <c r="BF117" s="159"/>
      <c r="BG117" s="159"/>
      <c r="BH117" s="159"/>
      <c r="BI117" s="159"/>
      <c r="BJ117" s="159"/>
      <c r="BK117" s="159"/>
      <c r="BL117" s="159"/>
      <c r="BM117" s="159"/>
      <c r="BN117" s="159"/>
      <c r="BO117" s="159"/>
    </row>
    <row r="118" spans="1:67" x14ac:dyDescent="0.25">
      <c r="A118" s="13"/>
      <c r="B118" s="159">
        <v>730.27920337782768</v>
      </c>
      <c r="C118" s="159">
        <f t="shared" si="7"/>
        <v>737.58199541160593</v>
      </c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159"/>
      <c r="AK118" s="159"/>
      <c r="AL118" s="159"/>
      <c r="AM118" s="159"/>
      <c r="AN118" s="159"/>
      <c r="AO118" s="159"/>
      <c r="AP118" s="159"/>
      <c r="AQ118" s="159"/>
      <c r="AR118" s="159"/>
      <c r="AS118" s="159"/>
      <c r="AT118" s="159"/>
      <c r="AU118" s="159"/>
      <c r="AV118" s="159"/>
      <c r="AW118" s="159"/>
      <c r="AX118" s="159"/>
      <c r="AY118" s="159"/>
      <c r="AZ118" s="159"/>
      <c r="BA118" s="159"/>
      <c r="BB118" s="159"/>
      <c r="BC118" s="159"/>
      <c r="BD118" s="159"/>
      <c r="BE118" s="159"/>
      <c r="BF118" s="159"/>
      <c r="BG118" s="159"/>
      <c r="BH118" s="159"/>
      <c r="BI118" s="159"/>
      <c r="BJ118" s="159"/>
      <c r="BK118" s="159"/>
      <c r="BL118" s="159"/>
      <c r="BM118" s="159"/>
      <c r="BN118" s="159"/>
      <c r="BO118" s="159"/>
    </row>
    <row r="119" spans="1:67" x14ac:dyDescent="0.25">
      <c r="A119" s="13"/>
      <c r="B119" s="159">
        <v>734.46272805791136</v>
      </c>
      <c r="C119" s="159">
        <f t="shared" si="7"/>
        <v>741.80735533849054</v>
      </c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159"/>
      <c r="AS119" s="159"/>
      <c r="AT119" s="159"/>
      <c r="AU119" s="159"/>
      <c r="AV119" s="159"/>
      <c r="AW119" s="159"/>
      <c r="AX119" s="159"/>
      <c r="AY119" s="159"/>
      <c r="AZ119" s="159"/>
      <c r="BA119" s="159"/>
      <c r="BB119" s="159"/>
      <c r="BC119" s="159"/>
      <c r="BD119" s="159"/>
      <c r="BE119" s="159"/>
      <c r="BF119" s="159"/>
      <c r="BG119" s="159"/>
      <c r="BH119" s="159"/>
      <c r="BI119" s="159"/>
      <c r="BJ119" s="159"/>
      <c r="BK119" s="159"/>
      <c r="BL119" s="159"/>
      <c r="BM119" s="159"/>
      <c r="BN119" s="159"/>
      <c r="BO119" s="159"/>
    </row>
    <row r="120" spans="1:67" x14ac:dyDescent="0.25">
      <c r="A120" s="13"/>
      <c r="B120" s="159">
        <v>739.69675831081565</v>
      </c>
      <c r="C120" s="159">
        <f t="shared" si="7"/>
        <v>747.09372589392376</v>
      </c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59"/>
      <c r="AJ120" s="159"/>
      <c r="AK120" s="159"/>
      <c r="AL120" s="159"/>
      <c r="AM120" s="159"/>
      <c r="AN120" s="159"/>
      <c r="AO120" s="159"/>
      <c r="AP120" s="159"/>
      <c r="AQ120" s="159"/>
      <c r="AR120" s="159"/>
      <c r="AS120" s="159"/>
      <c r="AT120" s="159"/>
      <c r="AU120" s="159"/>
      <c r="AV120" s="159"/>
      <c r="AW120" s="159"/>
      <c r="AX120" s="159"/>
      <c r="AY120" s="159"/>
      <c r="AZ120" s="159"/>
      <c r="BA120" s="159"/>
      <c r="BB120" s="159"/>
      <c r="BC120" s="159"/>
      <c r="BD120" s="159"/>
      <c r="BE120" s="159"/>
      <c r="BF120" s="159"/>
      <c r="BG120" s="159"/>
      <c r="BH120" s="159"/>
      <c r="BI120" s="159"/>
      <c r="BJ120" s="159"/>
      <c r="BK120" s="159"/>
      <c r="BL120" s="159"/>
      <c r="BM120" s="159"/>
      <c r="BN120" s="159"/>
      <c r="BO120" s="159"/>
    </row>
    <row r="121" spans="1:67" s="24" customFormat="1" x14ac:dyDescent="0.2">
      <c r="A121" s="57"/>
    </row>
    <row r="122" spans="1:67" s="24" customFormat="1" x14ac:dyDescent="0.25">
      <c r="A122" s="57" t="s">
        <v>317</v>
      </c>
      <c r="B122" s="159">
        <v>644.02728814985232</v>
      </c>
      <c r="C122" s="159">
        <f t="shared" ref="C122:C132" si="8">IF(B122*C$2&lt;(C$3/52.18),B122+(C$3/52.18),B122*(1+C$2))</f>
        <v>650.4675610313509</v>
      </c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59"/>
      <c r="AP122" s="159"/>
      <c r="AQ122" s="159"/>
      <c r="AR122" s="159"/>
      <c r="AS122" s="159"/>
      <c r="AT122" s="159"/>
      <c r="AU122" s="159"/>
      <c r="AV122" s="159"/>
      <c r="AW122" s="159"/>
      <c r="AX122" s="159"/>
      <c r="AY122" s="159"/>
      <c r="AZ122" s="159"/>
      <c r="BA122" s="159"/>
      <c r="BB122" s="159"/>
      <c r="BC122" s="159"/>
      <c r="BD122" s="159"/>
      <c r="BE122" s="159"/>
      <c r="BF122" s="159"/>
      <c r="BG122" s="159"/>
      <c r="BH122" s="159"/>
      <c r="BI122" s="159"/>
      <c r="BJ122" s="159"/>
      <c r="BK122" s="159"/>
      <c r="BL122" s="159"/>
      <c r="BM122" s="159"/>
      <c r="BN122" s="159"/>
      <c r="BO122" s="159"/>
    </row>
    <row r="123" spans="1:67" s="24" customFormat="1" x14ac:dyDescent="0.25">
      <c r="A123" s="13" t="s">
        <v>311</v>
      </c>
      <c r="B123" s="159">
        <v>665.56435337569189</v>
      </c>
      <c r="C123" s="159">
        <f t="shared" si="8"/>
        <v>672.21999690944881</v>
      </c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R123" s="159"/>
      <c r="AS123" s="159"/>
      <c r="AT123" s="159"/>
      <c r="AU123" s="159"/>
      <c r="AV123" s="159"/>
      <c r="AW123" s="159"/>
      <c r="AX123" s="159"/>
      <c r="AY123" s="159"/>
      <c r="AZ123" s="159"/>
      <c r="BA123" s="159"/>
      <c r="BB123" s="159"/>
      <c r="BC123" s="159"/>
      <c r="BD123" s="159"/>
      <c r="BE123" s="159"/>
      <c r="BF123" s="159"/>
      <c r="BG123" s="159"/>
      <c r="BH123" s="159"/>
      <c r="BI123" s="159"/>
      <c r="BJ123" s="159"/>
      <c r="BK123" s="159"/>
      <c r="BL123" s="159"/>
      <c r="BM123" s="159"/>
      <c r="BN123" s="159"/>
      <c r="BO123" s="159"/>
    </row>
    <row r="124" spans="1:67" s="24" customFormat="1" x14ac:dyDescent="0.25">
      <c r="A124" s="57"/>
      <c r="B124" s="159">
        <v>703.67459339296681</v>
      </c>
      <c r="C124" s="159">
        <f t="shared" si="8"/>
        <v>710.71133932689645</v>
      </c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59"/>
      <c r="AY124" s="159"/>
      <c r="AZ124" s="159"/>
      <c r="BA124" s="159"/>
      <c r="BB124" s="159"/>
      <c r="BC124" s="159"/>
      <c r="BD124" s="159"/>
      <c r="BE124" s="159"/>
      <c r="BF124" s="159"/>
      <c r="BG124" s="159"/>
      <c r="BH124" s="159"/>
      <c r="BI124" s="159"/>
      <c r="BJ124" s="159"/>
      <c r="BK124" s="159"/>
      <c r="BL124" s="159"/>
      <c r="BM124" s="159"/>
      <c r="BN124" s="159"/>
      <c r="BO124" s="159"/>
    </row>
    <row r="125" spans="1:67" s="24" customFormat="1" x14ac:dyDescent="0.25">
      <c r="A125" s="57"/>
      <c r="B125" s="159">
        <v>708.96096394840015</v>
      </c>
      <c r="C125" s="159">
        <f t="shared" si="8"/>
        <v>716.05057358788417</v>
      </c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  <c r="BJ125" s="159"/>
      <c r="BK125" s="159"/>
      <c r="BL125" s="159"/>
      <c r="BM125" s="159"/>
      <c r="BN125" s="159"/>
      <c r="BO125" s="159"/>
    </row>
    <row r="126" spans="1:67" s="24" customFormat="1" x14ac:dyDescent="0.25">
      <c r="A126" s="57"/>
      <c r="B126" s="159">
        <v>714.29340309255178</v>
      </c>
      <c r="C126" s="159">
        <f t="shared" si="8"/>
        <v>721.4363371234773</v>
      </c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59"/>
      <c r="AT126" s="159"/>
      <c r="AU126" s="159"/>
      <c r="AV126" s="159"/>
      <c r="AW126" s="159"/>
      <c r="AX126" s="159"/>
      <c r="AY126" s="159"/>
      <c r="AZ126" s="159"/>
      <c r="BA126" s="159"/>
      <c r="BB126" s="159"/>
      <c r="BC126" s="159"/>
      <c r="BD126" s="159"/>
      <c r="BE126" s="159"/>
      <c r="BF126" s="159"/>
      <c r="BG126" s="159"/>
      <c r="BH126" s="159"/>
      <c r="BI126" s="159"/>
      <c r="BJ126" s="159"/>
      <c r="BK126" s="159"/>
      <c r="BL126" s="159"/>
      <c r="BM126" s="159"/>
      <c r="BN126" s="159"/>
      <c r="BO126" s="159"/>
    </row>
    <row r="127" spans="1:67" s="24" customFormat="1" x14ac:dyDescent="0.25">
      <c r="A127" s="57"/>
      <c r="B127" s="159">
        <v>719.54522220644651</v>
      </c>
      <c r="C127" s="159">
        <f t="shared" si="8"/>
        <v>726.74067442851094</v>
      </c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59"/>
      <c r="AS127" s="159"/>
      <c r="AT127" s="159"/>
      <c r="AU127" s="159"/>
      <c r="AV127" s="159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159"/>
      <c r="BG127" s="159"/>
      <c r="BH127" s="159"/>
      <c r="BI127" s="159"/>
      <c r="BJ127" s="159"/>
      <c r="BK127" s="159"/>
      <c r="BL127" s="159"/>
      <c r="BM127" s="159"/>
      <c r="BN127" s="159"/>
      <c r="BO127" s="159"/>
    </row>
    <row r="128" spans="1:67" s="24" customFormat="1" x14ac:dyDescent="0.25">
      <c r="A128" s="57"/>
      <c r="B128" s="159">
        <v>724.95828138085528</v>
      </c>
      <c r="C128" s="159">
        <f t="shared" si="8"/>
        <v>732.2078641946639</v>
      </c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59"/>
      <c r="AG128" s="159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R128" s="159"/>
      <c r="AS128" s="159"/>
      <c r="AT128" s="159"/>
      <c r="AU128" s="159"/>
      <c r="AV128" s="159"/>
      <c r="AW128" s="159"/>
      <c r="AX128" s="159"/>
      <c r="AY128" s="159"/>
      <c r="AZ128" s="159"/>
      <c r="BA128" s="159"/>
      <c r="BB128" s="159"/>
      <c r="BC128" s="159"/>
      <c r="BD128" s="159"/>
      <c r="BE128" s="159"/>
      <c r="BF128" s="159"/>
      <c r="BG128" s="159"/>
      <c r="BH128" s="159"/>
      <c r="BI128" s="159"/>
      <c r="BJ128" s="159"/>
      <c r="BK128" s="159"/>
      <c r="BL128" s="159"/>
      <c r="BM128" s="159"/>
      <c r="BN128" s="159"/>
      <c r="BO128" s="159"/>
    </row>
    <row r="129" spans="1:67" s="24" customFormat="1" x14ac:dyDescent="0.25">
      <c r="A129" s="57"/>
      <c r="B129" s="159">
        <v>730.27920337782768</v>
      </c>
      <c r="C129" s="159">
        <f t="shared" si="8"/>
        <v>737.58199541160593</v>
      </c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  <c r="AQ129" s="159"/>
      <c r="AR129" s="159"/>
      <c r="AS129" s="159"/>
      <c r="AT129" s="159"/>
      <c r="AU129" s="159"/>
      <c r="AV129" s="159"/>
      <c r="AW129" s="159"/>
      <c r="AX129" s="159"/>
      <c r="AY129" s="159"/>
      <c r="AZ129" s="159"/>
      <c r="BA129" s="159"/>
      <c r="BB129" s="159"/>
      <c r="BC129" s="159"/>
      <c r="BD129" s="159"/>
      <c r="BE129" s="159"/>
      <c r="BF129" s="159"/>
      <c r="BG129" s="159"/>
      <c r="BH129" s="159"/>
      <c r="BI129" s="159"/>
      <c r="BJ129" s="159"/>
      <c r="BK129" s="159"/>
      <c r="BL129" s="159"/>
      <c r="BM129" s="159"/>
      <c r="BN129" s="159"/>
      <c r="BO129" s="159"/>
    </row>
    <row r="130" spans="1:67" s="24" customFormat="1" x14ac:dyDescent="0.25">
      <c r="A130" s="57"/>
      <c r="B130" s="159">
        <v>730.27920337782768</v>
      </c>
      <c r="C130" s="159">
        <f t="shared" si="8"/>
        <v>737.58199541160593</v>
      </c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  <c r="AQ130" s="159"/>
      <c r="AR130" s="159"/>
      <c r="AS130" s="159"/>
      <c r="AT130" s="159"/>
      <c r="AU130" s="159"/>
      <c r="AV130" s="159"/>
      <c r="AW130" s="159"/>
      <c r="AX130" s="159"/>
      <c r="AY130" s="159"/>
      <c r="AZ130" s="159"/>
      <c r="BA130" s="159"/>
      <c r="BB130" s="159"/>
      <c r="BC130" s="159"/>
      <c r="BD130" s="159"/>
      <c r="BE130" s="159"/>
      <c r="BF130" s="159"/>
      <c r="BG130" s="159"/>
      <c r="BH130" s="159"/>
      <c r="BI130" s="159"/>
      <c r="BJ130" s="159"/>
      <c r="BK130" s="159"/>
      <c r="BL130" s="159"/>
      <c r="BM130" s="159"/>
      <c r="BN130" s="159"/>
      <c r="BO130" s="159"/>
    </row>
    <row r="131" spans="1:67" s="24" customFormat="1" x14ac:dyDescent="0.25">
      <c r="A131" s="57"/>
      <c r="B131" s="159">
        <v>734.46272805791136</v>
      </c>
      <c r="C131" s="159">
        <f t="shared" si="8"/>
        <v>741.80735533849054</v>
      </c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59"/>
      <c r="AS131" s="159"/>
      <c r="AT131" s="159"/>
      <c r="AU131" s="159"/>
      <c r="AV131" s="159"/>
      <c r="AW131" s="159"/>
      <c r="AX131" s="159"/>
      <c r="AY131" s="159"/>
      <c r="AZ131" s="159"/>
      <c r="BA131" s="159"/>
      <c r="BB131" s="159"/>
      <c r="BC131" s="159"/>
      <c r="BD131" s="159"/>
      <c r="BE131" s="159"/>
      <c r="BF131" s="159"/>
      <c r="BG131" s="159"/>
      <c r="BH131" s="159"/>
      <c r="BI131" s="159"/>
      <c r="BJ131" s="159"/>
      <c r="BK131" s="159"/>
      <c r="BL131" s="159"/>
      <c r="BM131" s="159"/>
      <c r="BN131" s="159"/>
      <c r="BO131" s="159"/>
    </row>
    <row r="132" spans="1:67" s="24" customFormat="1" x14ac:dyDescent="0.25">
      <c r="A132" s="57"/>
      <c r="B132" s="159">
        <v>739.69675831081565</v>
      </c>
      <c r="C132" s="159">
        <f t="shared" si="8"/>
        <v>747.09372589392376</v>
      </c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59"/>
      <c r="AS132" s="159"/>
      <c r="AT132" s="159"/>
      <c r="AU132" s="159"/>
      <c r="AV132" s="159"/>
      <c r="AW132" s="159"/>
      <c r="AX132" s="159"/>
      <c r="AY132" s="159"/>
      <c r="AZ132" s="159"/>
      <c r="BA132" s="159"/>
      <c r="BB132" s="159"/>
      <c r="BC132" s="159"/>
      <c r="BD132" s="159"/>
      <c r="BE132" s="159"/>
      <c r="BF132" s="159"/>
      <c r="BG132" s="159"/>
      <c r="BH132" s="159"/>
      <c r="BI132" s="159"/>
      <c r="BJ132" s="159"/>
      <c r="BK132" s="159"/>
      <c r="BL132" s="159"/>
      <c r="BM132" s="159"/>
      <c r="BN132" s="159"/>
      <c r="BO132" s="159"/>
    </row>
    <row r="133" spans="1:67" s="185" customFormat="1" ht="16.5" thickBot="1" x14ac:dyDescent="0.25">
      <c r="A133" s="226"/>
    </row>
    <row r="134" spans="1:67" s="67" customFormat="1" ht="16.5" thickTop="1" x14ac:dyDescent="0.25">
      <c r="A134" s="153" t="s">
        <v>316</v>
      </c>
      <c r="B134" s="159">
        <v>708.16628079300813</v>
      </c>
      <c r="C134" s="159">
        <f t="shared" ref="C134:C146" si="9">IF(B134*C$2&lt;(C$3/52.18),B134+(C$3/52.18),B134*(1+C$2))</f>
        <v>715.24794360093824</v>
      </c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58"/>
      <c r="AT134" s="158"/>
      <c r="AU134" s="158"/>
      <c r="AV134" s="158"/>
      <c r="AW134" s="158"/>
      <c r="AX134" s="158"/>
      <c r="AY134" s="158"/>
      <c r="AZ134" s="158"/>
      <c r="BA134" s="158"/>
      <c r="BB134" s="158"/>
      <c r="BC134" s="158"/>
      <c r="BD134" s="158"/>
      <c r="BE134" s="158"/>
      <c r="BF134" s="158"/>
      <c r="BG134" s="158"/>
      <c r="BH134" s="158"/>
      <c r="BI134" s="158"/>
      <c r="BJ134" s="158"/>
      <c r="BK134" s="158"/>
      <c r="BL134" s="158"/>
      <c r="BM134" s="158"/>
      <c r="BN134" s="158"/>
      <c r="BO134" s="158"/>
    </row>
    <row r="135" spans="1:67" x14ac:dyDescent="0.25">
      <c r="A135" s="89" t="s">
        <v>319</v>
      </c>
      <c r="B135" s="159">
        <v>712.96893116689853</v>
      </c>
      <c r="C135" s="159">
        <f t="shared" si="9"/>
        <v>720.09862047856757</v>
      </c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9"/>
      <c r="AY135" s="159"/>
      <c r="AZ135" s="159"/>
      <c r="BA135" s="159"/>
      <c r="BB135" s="159"/>
      <c r="BC135" s="159"/>
      <c r="BD135" s="159"/>
      <c r="BE135" s="159"/>
      <c r="BF135" s="159"/>
      <c r="BG135" s="159"/>
      <c r="BH135" s="159"/>
      <c r="BI135" s="159"/>
      <c r="BJ135" s="159"/>
      <c r="BK135" s="159"/>
      <c r="BL135" s="159"/>
      <c r="BM135" s="159"/>
      <c r="BN135" s="159"/>
      <c r="BO135" s="159"/>
    </row>
    <row r="136" spans="1:67" x14ac:dyDescent="0.25">
      <c r="A136" s="13" t="s">
        <v>311</v>
      </c>
      <c r="B136" s="159">
        <v>715.14567198384168</v>
      </c>
      <c r="C136" s="159">
        <f t="shared" si="9"/>
        <v>722.29712870368007</v>
      </c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59"/>
      <c r="AS136" s="159"/>
      <c r="AT136" s="159"/>
      <c r="AU136" s="159"/>
      <c r="AV136" s="159"/>
      <c r="AW136" s="159"/>
      <c r="AX136" s="159"/>
      <c r="AY136" s="159"/>
      <c r="AZ136" s="159"/>
      <c r="BA136" s="159"/>
      <c r="BB136" s="159"/>
      <c r="BC136" s="159"/>
      <c r="BD136" s="159"/>
      <c r="BE136" s="159"/>
      <c r="BF136" s="159"/>
      <c r="BG136" s="159"/>
      <c r="BH136" s="159"/>
      <c r="BI136" s="159"/>
      <c r="BJ136" s="159"/>
      <c r="BK136" s="159"/>
      <c r="BL136" s="159"/>
      <c r="BM136" s="159"/>
      <c r="BN136" s="159"/>
      <c r="BO136" s="159"/>
    </row>
    <row r="137" spans="1:67" x14ac:dyDescent="0.25">
      <c r="A137" s="13"/>
      <c r="B137" s="159">
        <v>716.80414117770317</v>
      </c>
      <c r="C137" s="159">
        <f t="shared" si="9"/>
        <v>723.97218258948021</v>
      </c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59"/>
      <c r="AU137" s="159"/>
      <c r="AV137" s="159"/>
      <c r="AW137" s="159"/>
      <c r="AX137" s="159"/>
      <c r="AY137" s="159"/>
      <c r="AZ137" s="159"/>
      <c r="BA137" s="159"/>
      <c r="BB137" s="159"/>
      <c r="BC137" s="159"/>
      <c r="BD137" s="159"/>
      <c r="BE137" s="159"/>
      <c r="BF137" s="159"/>
      <c r="BG137" s="159"/>
      <c r="BH137" s="159"/>
      <c r="BI137" s="159"/>
      <c r="BJ137" s="159"/>
      <c r="BK137" s="159"/>
      <c r="BL137" s="159"/>
      <c r="BM137" s="159"/>
      <c r="BN137" s="159"/>
      <c r="BO137" s="159"/>
    </row>
    <row r="138" spans="1:67" x14ac:dyDescent="0.25">
      <c r="A138" s="13"/>
      <c r="B138" s="159">
        <v>718.78509049259355</v>
      </c>
      <c r="C138" s="159">
        <f t="shared" si="9"/>
        <v>725.97294139751955</v>
      </c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59"/>
      <c r="AP138" s="159"/>
      <c r="AQ138" s="159"/>
      <c r="AR138" s="159"/>
      <c r="AS138" s="159"/>
      <c r="AT138" s="159"/>
      <c r="AU138" s="159"/>
      <c r="AV138" s="159"/>
      <c r="AW138" s="159"/>
      <c r="AX138" s="159"/>
      <c r="AY138" s="159"/>
      <c r="AZ138" s="159"/>
      <c r="BA138" s="159"/>
      <c r="BB138" s="159"/>
      <c r="BC138" s="159"/>
      <c r="BD138" s="159"/>
      <c r="BE138" s="159"/>
      <c r="BF138" s="159"/>
      <c r="BG138" s="159"/>
      <c r="BH138" s="159"/>
      <c r="BI138" s="159"/>
      <c r="BJ138" s="159"/>
      <c r="BK138" s="159"/>
      <c r="BL138" s="159"/>
      <c r="BM138" s="159"/>
      <c r="BN138" s="159"/>
      <c r="BO138" s="159"/>
    </row>
    <row r="139" spans="1:67" x14ac:dyDescent="0.25">
      <c r="A139" s="13"/>
      <c r="B139" s="159">
        <v>720.9963827510752</v>
      </c>
      <c r="C139" s="159">
        <f t="shared" si="9"/>
        <v>728.20634657858591</v>
      </c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  <c r="AR139" s="159"/>
      <c r="AS139" s="159"/>
      <c r="AT139" s="159"/>
      <c r="AU139" s="159"/>
      <c r="AV139" s="159"/>
      <c r="AW139" s="159"/>
      <c r="AX139" s="159"/>
      <c r="AY139" s="159"/>
      <c r="AZ139" s="159"/>
      <c r="BA139" s="159"/>
      <c r="BB139" s="159"/>
      <c r="BC139" s="159"/>
      <c r="BD139" s="159"/>
      <c r="BE139" s="159"/>
      <c r="BF139" s="159"/>
      <c r="BG139" s="159"/>
      <c r="BH139" s="159"/>
      <c r="BI139" s="159"/>
      <c r="BJ139" s="159"/>
      <c r="BK139" s="159"/>
      <c r="BL139" s="159"/>
      <c r="BM139" s="159"/>
      <c r="BN139" s="159"/>
      <c r="BO139" s="159"/>
    </row>
    <row r="140" spans="1:67" x14ac:dyDescent="0.25">
      <c r="A140" s="13"/>
      <c r="B140" s="159">
        <v>723.03491780186312</v>
      </c>
      <c r="C140" s="159">
        <f t="shared" si="9"/>
        <v>730.26526697988174</v>
      </c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59"/>
      <c r="AJ140" s="159"/>
      <c r="AK140" s="159"/>
      <c r="AL140" s="159"/>
      <c r="AM140" s="159"/>
      <c r="AN140" s="159"/>
      <c r="AO140" s="159"/>
      <c r="AP140" s="159"/>
      <c r="AQ140" s="159"/>
      <c r="AR140" s="159"/>
      <c r="AS140" s="159"/>
      <c r="AT140" s="159"/>
      <c r="AU140" s="159"/>
      <c r="AV140" s="159"/>
      <c r="AW140" s="159"/>
      <c r="AX140" s="159"/>
      <c r="AY140" s="159"/>
      <c r="AZ140" s="159"/>
      <c r="BA140" s="159"/>
      <c r="BB140" s="159"/>
      <c r="BC140" s="159"/>
      <c r="BD140" s="159"/>
      <c r="BE140" s="159"/>
      <c r="BF140" s="159"/>
      <c r="BG140" s="159"/>
      <c r="BH140" s="159"/>
      <c r="BI140" s="159"/>
      <c r="BJ140" s="159"/>
      <c r="BK140" s="159"/>
      <c r="BL140" s="159"/>
      <c r="BM140" s="159"/>
      <c r="BN140" s="159"/>
      <c r="BO140" s="159"/>
    </row>
    <row r="141" spans="1:67" x14ac:dyDescent="0.25">
      <c r="A141" s="13"/>
      <c r="B141" s="159">
        <v>725.32683009060236</v>
      </c>
      <c r="C141" s="159">
        <f t="shared" si="9"/>
        <v>732.58009839150839</v>
      </c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  <c r="AE141" s="159"/>
      <c r="AF141" s="159"/>
      <c r="AG141" s="159"/>
      <c r="AH141" s="159"/>
      <c r="AI141" s="159"/>
      <c r="AJ141" s="159"/>
      <c r="AK141" s="159"/>
      <c r="AL141" s="159"/>
      <c r="AM141" s="159"/>
      <c r="AN141" s="159"/>
      <c r="AO141" s="159"/>
      <c r="AP141" s="159"/>
      <c r="AQ141" s="159"/>
      <c r="AR141" s="159"/>
      <c r="AS141" s="159"/>
      <c r="AT141" s="159"/>
      <c r="AU141" s="159"/>
      <c r="AV141" s="159"/>
      <c r="AW141" s="159"/>
      <c r="AX141" s="159"/>
      <c r="AY141" s="159"/>
      <c r="AZ141" s="159"/>
      <c r="BA141" s="159"/>
      <c r="BB141" s="159"/>
      <c r="BC141" s="159"/>
      <c r="BD141" s="159"/>
      <c r="BE141" s="159"/>
      <c r="BF141" s="159"/>
      <c r="BG141" s="159"/>
      <c r="BH141" s="159"/>
      <c r="BI141" s="159"/>
      <c r="BJ141" s="159"/>
      <c r="BK141" s="159"/>
      <c r="BL141" s="159"/>
      <c r="BM141" s="159"/>
      <c r="BN141" s="159"/>
      <c r="BO141" s="159"/>
    </row>
    <row r="142" spans="1:67" x14ac:dyDescent="0.25">
      <c r="A142" s="13"/>
      <c r="B142" s="159">
        <v>727.16957363933705</v>
      </c>
      <c r="C142" s="159">
        <f t="shared" si="9"/>
        <v>734.44126937573037</v>
      </c>
      <c r="D142" s="159"/>
      <c r="E142" s="159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159"/>
      <c r="AP142" s="159"/>
      <c r="AQ142" s="159"/>
      <c r="AR142" s="159"/>
      <c r="AS142" s="159"/>
      <c r="AT142" s="159"/>
      <c r="AU142" s="159"/>
      <c r="AV142" s="159"/>
      <c r="AW142" s="159"/>
      <c r="AX142" s="159"/>
      <c r="AY142" s="159"/>
      <c r="AZ142" s="159"/>
      <c r="BA142" s="159"/>
      <c r="BB142" s="159"/>
      <c r="BC142" s="159"/>
      <c r="BD142" s="159"/>
      <c r="BE142" s="159"/>
      <c r="BF142" s="159"/>
      <c r="BG142" s="159"/>
      <c r="BH142" s="159"/>
      <c r="BI142" s="159"/>
      <c r="BJ142" s="159"/>
      <c r="BK142" s="159"/>
      <c r="BL142" s="159"/>
      <c r="BM142" s="159"/>
      <c r="BN142" s="159"/>
      <c r="BO142" s="159"/>
    </row>
    <row r="143" spans="1:67" x14ac:dyDescent="0.25">
      <c r="A143" s="13"/>
      <c r="B143" s="159">
        <v>729.40390019217841</v>
      </c>
      <c r="C143" s="159">
        <f t="shared" si="9"/>
        <v>736.69793919410017</v>
      </c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59"/>
      <c r="AJ143" s="159"/>
      <c r="AK143" s="159"/>
      <c r="AL143" s="159"/>
      <c r="AM143" s="159"/>
      <c r="AN143" s="159"/>
      <c r="AO143" s="159"/>
      <c r="AP143" s="159"/>
      <c r="AQ143" s="159"/>
      <c r="AR143" s="159"/>
      <c r="AS143" s="159"/>
      <c r="AT143" s="159"/>
      <c r="AU143" s="159"/>
      <c r="AV143" s="159"/>
      <c r="AW143" s="159"/>
      <c r="AX143" s="159"/>
      <c r="AY143" s="159"/>
      <c r="AZ143" s="159"/>
      <c r="BA143" s="159"/>
      <c r="BB143" s="159"/>
      <c r="BC143" s="159"/>
      <c r="BD143" s="159"/>
      <c r="BE143" s="159"/>
      <c r="BF143" s="159"/>
      <c r="BG143" s="159"/>
      <c r="BH143" s="159"/>
      <c r="BI143" s="159"/>
      <c r="BJ143" s="159"/>
      <c r="BK143" s="159"/>
      <c r="BL143" s="159"/>
      <c r="BM143" s="159"/>
      <c r="BN143" s="159"/>
      <c r="BO143" s="159"/>
    </row>
    <row r="144" spans="1:67" x14ac:dyDescent="0.25">
      <c r="A144" s="13"/>
      <c r="B144" s="159">
        <v>732.11042977938291</v>
      </c>
      <c r="C144" s="159">
        <f t="shared" si="9"/>
        <v>739.43153407717671</v>
      </c>
      <c r="D144" s="159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59"/>
      <c r="AS144" s="159"/>
      <c r="AT144" s="159"/>
      <c r="AU144" s="159"/>
      <c r="AV144" s="159"/>
      <c r="AW144" s="159"/>
      <c r="AX144" s="159"/>
      <c r="AY144" s="159"/>
      <c r="AZ144" s="159"/>
      <c r="BA144" s="159"/>
      <c r="BB144" s="159"/>
      <c r="BC144" s="159"/>
      <c r="BD144" s="159"/>
      <c r="BE144" s="159"/>
      <c r="BF144" s="159"/>
      <c r="BG144" s="159"/>
      <c r="BH144" s="159"/>
      <c r="BI144" s="159"/>
      <c r="BJ144" s="159"/>
      <c r="BK144" s="159"/>
      <c r="BL144" s="159"/>
      <c r="BM144" s="159"/>
      <c r="BN144" s="159"/>
      <c r="BO144" s="159"/>
    </row>
    <row r="145" spans="1:67" x14ac:dyDescent="0.25">
      <c r="A145" s="13"/>
      <c r="B145" s="159">
        <v>732.11042977938291</v>
      </c>
      <c r="C145" s="159">
        <f t="shared" si="9"/>
        <v>739.43153407717671</v>
      </c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59"/>
      <c r="AP145" s="159"/>
      <c r="AQ145" s="159"/>
      <c r="AR145" s="159"/>
      <c r="AS145" s="159"/>
      <c r="AT145" s="159"/>
      <c r="AU145" s="159"/>
      <c r="AV145" s="159"/>
      <c r="AW145" s="159"/>
      <c r="AX145" s="159"/>
      <c r="AY145" s="159"/>
      <c r="AZ145" s="159"/>
      <c r="BA145" s="159"/>
      <c r="BB145" s="159"/>
      <c r="BC145" s="159"/>
      <c r="BD145" s="159"/>
      <c r="BE145" s="159"/>
      <c r="BF145" s="159"/>
      <c r="BG145" s="159"/>
      <c r="BH145" s="159"/>
      <c r="BI145" s="159"/>
      <c r="BJ145" s="159"/>
      <c r="BK145" s="159"/>
      <c r="BL145" s="159"/>
      <c r="BM145" s="159"/>
      <c r="BN145" s="159"/>
      <c r="BO145" s="159"/>
    </row>
    <row r="146" spans="1:67" x14ac:dyDescent="0.25">
      <c r="A146" s="13"/>
      <c r="B146" s="159">
        <v>732.11042977938291</v>
      </c>
      <c r="C146" s="159">
        <f t="shared" si="9"/>
        <v>739.43153407717671</v>
      </c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59"/>
      <c r="AP146" s="159"/>
      <c r="AQ146" s="159"/>
      <c r="AR146" s="159"/>
      <c r="AS146" s="159"/>
      <c r="AT146" s="159"/>
      <c r="AU146" s="159"/>
      <c r="AV146" s="159"/>
      <c r="AW146" s="159"/>
      <c r="AX146" s="159"/>
      <c r="AY146" s="159"/>
      <c r="AZ146" s="159"/>
      <c r="BA146" s="159"/>
      <c r="BB146" s="159"/>
      <c r="BC146" s="159"/>
      <c r="BD146" s="159"/>
      <c r="BE146" s="159"/>
      <c r="BF146" s="159"/>
      <c r="BG146" s="159"/>
      <c r="BH146" s="159"/>
      <c r="BI146" s="159"/>
      <c r="BJ146" s="159"/>
      <c r="BK146" s="159"/>
      <c r="BL146" s="159"/>
      <c r="BM146" s="159"/>
      <c r="BN146" s="159"/>
      <c r="BO146" s="159"/>
    </row>
    <row r="147" spans="1:67" s="24" customFormat="1" x14ac:dyDescent="0.2">
      <c r="A147" s="57"/>
    </row>
    <row r="148" spans="1:67" x14ac:dyDescent="0.25">
      <c r="A148" s="89" t="s">
        <v>318</v>
      </c>
      <c r="B148" s="159">
        <v>648.06980680988954</v>
      </c>
      <c r="C148" s="159">
        <f t="shared" ref="C148:C162" si="10">IF(B148*C$2&lt;(C$3/52.18),B148+(C$3/52.18),B148*(1+C$2))</f>
        <v>654.55050487798849</v>
      </c>
      <c r="D148" s="159"/>
      <c r="E148" s="159"/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59"/>
      <c r="AS148" s="159"/>
      <c r="AT148" s="159"/>
      <c r="AU148" s="159"/>
      <c r="AV148" s="159"/>
      <c r="AW148" s="159"/>
      <c r="AX148" s="159"/>
      <c r="AY148" s="159"/>
      <c r="AZ148" s="159"/>
      <c r="BA148" s="159"/>
      <c r="BB148" s="159"/>
      <c r="BC148" s="159"/>
      <c r="BD148" s="159"/>
      <c r="BE148" s="159"/>
      <c r="BF148" s="159"/>
      <c r="BG148" s="159"/>
      <c r="BH148" s="159"/>
      <c r="BI148" s="159"/>
      <c r="BJ148" s="159"/>
      <c r="BK148" s="159"/>
      <c r="BL148" s="159"/>
      <c r="BM148" s="159"/>
      <c r="BN148" s="159"/>
      <c r="BO148" s="159"/>
    </row>
    <row r="149" spans="1:67" x14ac:dyDescent="0.25">
      <c r="B149" s="159">
        <v>662.8117551997691</v>
      </c>
      <c r="C149" s="159">
        <f t="shared" si="10"/>
        <v>669.43987275176676</v>
      </c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  <c r="AT149" s="159"/>
      <c r="AU149" s="159"/>
      <c r="AV149" s="159"/>
      <c r="AW149" s="159"/>
      <c r="AX149" s="159"/>
      <c r="AY149" s="159"/>
      <c r="AZ149" s="159"/>
      <c r="BA149" s="159"/>
      <c r="BB149" s="159"/>
      <c r="BC149" s="159"/>
      <c r="BD149" s="159"/>
      <c r="BE149" s="159"/>
      <c r="BF149" s="159"/>
      <c r="BG149" s="159"/>
      <c r="BH149" s="159"/>
      <c r="BI149" s="159"/>
      <c r="BJ149" s="159"/>
      <c r="BK149" s="159"/>
      <c r="BL149" s="159"/>
      <c r="BM149" s="159"/>
      <c r="BN149" s="159"/>
      <c r="BO149" s="159"/>
    </row>
    <row r="150" spans="1:67" x14ac:dyDescent="0.25">
      <c r="B150" s="159">
        <v>708.16628079300813</v>
      </c>
      <c r="C150" s="159">
        <f t="shared" si="10"/>
        <v>715.24794360093824</v>
      </c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59"/>
      <c r="AT150" s="159"/>
      <c r="AU150" s="159"/>
      <c r="AV150" s="159"/>
      <c r="AW150" s="159"/>
      <c r="AX150" s="159"/>
      <c r="AY150" s="159"/>
      <c r="AZ150" s="159"/>
      <c r="BA150" s="159"/>
      <c r="BB150" s="159"/>
      <c r="BC150" s="159"/>
      <c r="BD150" s="159"/>
      <c r="BE150" s="159"/>
      <c r="BF150" s="159"/>
      <c r="BG150" s="159"/>
      <c r="BH150" s="159"/>
      <c r="BI150" s="159"/>
      <c r="BJ150" s="159"/>
      <c r="BK150" s="159"/>
      <c r="BL150" s="159"/>
      <c r="BM150" s="159"/>
      <c r="BN150" s="159"/>
      <c r="BO150" s="159"/>
    </row>
    <row r="151" spans="1:67" x14ac:dyDescent="0.25">
      <c r="B151" s="159">
        <v>712.96893116689853</v>
      </c>
      <c r="C151" s="159">
        <f t="shared" si="10"/>
        <v>720.09862047856757</v>
      </c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59"/>
      <c r="AJ151" s="159"/>
      <c r="AK151" s="159"/>
      <c r="AL151" s="159"/>
      <c r="AM151" s="159"/>
      <c r="AN151" s="159"/>
      <c r="AO151" s="159"/>
      <c r="AP151" s="159"/>
      <c r="AQ151" s="159"/>
      <c r="AR151" s="159"/>
      <c r="AS151" s="159"/>
      <c r="AT151" s="159"/>
      <c r="AU151" s="159"/>
      <c r="AV151" s="159"/>
      <c r="AW151" s="159"/>
      <c r="AX151" s="159"/>
      <c r="AY151" s="159"/>
      <c r="AZ151" s="159"/>
      <c r="BA151" s="159"/>
      <c r="BB151" s="159"/>
      <c r="BC151" s="159"/>
      <c r="BD151" s="159"/>
      <c r="BE151" s="159"/>
      <c r="BF151" s="159"/>
      <c r="BG151" s="159"/>
      <c r="BH151" s="159"/>
      <c r="BI151" s="159"/>
      <c r="BJ151" s="159"/>
      <c r="BK151" s="159"/>
      <c r="BL151" s="159"/>
      <c r="BM151" s="159"/>
      <c r="BN151" s="159"/>
      <c r="BO151" s="159"/>
    </row>
    <row r="152" spans="1:67" x14ac:dyDescent="0.25">
      <c r="B152" s="159">
        <v>715.14567198384168</v>
      </c>
      <c r="C152" s="159">
        <f t="shared" si="10"/>
        <v>722.29712870368007</v>
      </c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59"/>
      <c r="AJ152" s="159"/>
      <c r="AK152" s="159"/>
      <c r="AL152" s="159"/>
      <c r="AM152" s="159"/>
      <c r="AN152" s="159"/>
      <c r="AO152" s="159"/>
      <c r="AP152" s="159"/>
      <c r="AQ152" s="159"/>
      <c r="AR152" s="159"/>
      <c r="AS152" s="159"/>
      <c r="AT152" s="159"/>
      <c r="AU152" s="159"/>
      <c r="AV152" s="159"/>
      <c r="AW152" s="159"/>
      <c r="AX152" s="159"/>
      <c r="AY152" s="159"/>
      <c r="AZ152" s="159"/>
      <c r="BA152" s="159"/>
      <c r="BB152" s="159"/>
      <c r="BC152" s="159"/>
      <c r="BD152" s="159"/>
      <c r="BE152" s="159"/>
      <c r="BF152" s="159"/>
      <c r="BG152" s="159"/>
      <c r="BH152" s="159"/>
      <c r="BI152" s="159"/>
      <c r="BJ152" s="159"/>
      <c r="BK152" s="159"/>
      <c r="BL152" s="159"/>
      <c r="BM152" s="159"/>
      <c r="BN152" s="159"/>
      <c r="BO152" s="159"/>
    </row>
    <row r="153" spans="1:67" x14ac:dyDescent="0.25">
      <c r="B153" s="159">
        <v>716.80414117770317</v>
      </c>
      <c r="C153" s="159">
        <f t="shared" si="10"/>
        <v>723.97218258948021</v>
      </c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  <c r="AM153" s="159"/>
      <c r="AN153" s="159"/>
      <c r="AO153" s="159"/>
      <c r="AP153" s="159"/>
      <c r="AQ153" s="159"/>
      <c r="AR153" s="159"/>
      <c r="AS153" s="159"/>
      <c r="AT153" s="159"/>
      <c r="AU153" s="159"/>
      <c r="AV153" s="159"/>
      <c r="AW153" s="159"/>
      <c r="AX153" s="159"/>
      <c r="AY153" s="159"/>
      <c r="AZ153" s="159"/>
      <c r="BA153" s="159"/>
      <c r="BB153" s="159"/>
      <c r="BC153" s="159"/>
      <c r="BD153" s="159"/>
      <c r="BE153" s="159"/>
      <c r="BF153" s="159"/>
      <c r="BG153" s="159"/>
      <c r="BH153" s="159"/>
      <c r="BI153" s="159"/>
      <c r="BJ153" s="159"/>
      <c r="BK153" s="159"/>
      <c r="BL153" s="159"/>
      <c r="BM153" s="159"/>
      <c r="BN153" s="159"/>
      <c r="BO153" s="159"/>
    </row>
    <row r="154" spans="1:67" x14ac:dyDescent="0.25">
      <c r="B154" s="159">
        <v>718.78509049259355</v>
      </c>
      <c r="C154" s="159">
        <f t="shared" si="10"/>
        <v>725.97294139751955</v>
      </c>
      <c r="D154" s="159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  <c r="AM154" s="159"/>
      <c r="AN154" s="159"/>
      <c r="AO154" s="159"/>
      <c r="AP154" s="159"/>
      <c r="AQ154" s="159"/>
      <c r="AR154" s="159"/>
      <c r="AS154" s="159"/>
      <c r="AT154" s="159"/>
      <c r="AU154" s="159"/>
      <c r="AV154" s="159"/>
      <c r="AW154" s="159"/>
      <c r="AX154" s="159"/>
      <c r="AY154" s="159"/>
      <c r="AZ154" s="159"/>
      <c r="BA154" s="159"/>
      <c r="BB154" s="159"/>
      <c r="BC154" s="159"/>
      <c r="BD154" s="159"/>
      <c r="BE154" s="159"/>
      <c r="BF154" s="159"/>
      <c r="BG154" s="159"/>
      <c r="BH154" s="159"/>
      <c r="BI154" s="159"/>
      <c r="BJ154" s="159"/>
      <c r="BK154" s="159"/>
      <c r="BL154" s="159"/>
      <c r="BM154" s="159"/>
      <c r="BN154" s="159"/>
      <c r="BO154" s="159"/>
    </row>
    <row r="155" spans="1:67" x14ac:dyDescent="0.25">
      <c r="B155" s="159">
        <v>720.9963827510752</v>
      </c>
      <c r="C155" s="159">
        <f t="shared" si="10"/>
        <v>728.20634657858591</v>
      </c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59"/>
      <c r="AJ155" s="159"/>
      <c r="AK155" s="159"/>
      <c r="AL155" s="159"/>
      <c r="AM155" s="159"/>
      <c r="AN155" s="159"/>
      <c r="AO155" s="159"/>
      <c r="AP155" s="159"/>
      <c r="AQ155" s="159"/>
      <c r="AR155" s="159"/>
      <c r="AS155" s="159"/>
      <c r="AT155" s="159"/>
      <c r="AU155" s="159"/>
      <c r="AV155" s="159"/>
      <c r="AW155" s="159"/>
      <c r="AX155" s="159"/>
      <c r="AY155" s="159"/>
      <c r="AZ155" s="159"/>
      <c r="BA155" s="159"/>
      <c r="BB155" s="159"/>
      <c r="BC155" s="159"/>
      <c r="BD155" s="159"/>
      <c r="BE155" s="159"/>
      <c r="BF155" s="159"/>
      <c r="BG155" s="159"/>
      <c r="BH155" s="159"/>
      <c r="BI155" s="159"/>
      <c r="BJ155" s="159"/>
      <c r="BK155" s="159"/>
      <c r="BL155" s="159"/>
      <c r="BM155" s="159"/>
      <c r="BN155" s="159"/>
      <c r="BO155" s="159"/>
    </row>
    <row r="156" spans="1:67" x14ac:dyDescent="0.25">
      <c r="B156" s="159">
        <v>723.03491780186312</v>
      </c>
      <c r="C156" s="159">
        <f t="shared" si="10"/>
        <v>730.26526697988174</v>
      </c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  <c r="AE156" s="159"/>
      <c r="AF156" s="159"/>
      <c r="AG156" s="159"/>
      <c r="AH156" s="159"/>
      <c r="AI156" s="159"/>
      <c r="AJ156" s="159"/>
      <c r="AK156" s="159"/>
      <c r="AL156" s="159"/>
      <c r="AM156" s="159"/>
      <c r="AN156" s="159"/>
      <c r="AO156" s="159"/>
      <c r="AP156" s="159"/>
      <c r="AQ156" s="159"/>
      <c r="AR156" s="159"/>
      <c r="AS156" s="159"/>
      <c r="AT156" s="159"/>
      <c r="AU156" s="159"/>
      <c r="AV156" s="159"/>
      <c r="AW156" s="159"/>
      <c r="AX156" s="159"/>
      <c r="AY156" s="159"/>
      <c r="AZ156" s="159"/>
      <c r="BA156" s="159"/>
      <c r="BB156" s="159"/>
      <c r="BC156" s="159"/>
      <c r="BD156" s="159"/>
      <c r="BE156" s="159"/>
      <c r="BF156" s="159"/>
      <c r="BG156" s="159"/>
      <c r="BH156" s="159"/>
      <c r="BI156" s="159"/>
      <c r="BJ156" s="159"/>
      <c r="BK156" s="159"/>
      <c r="BL156" s="159"/>
      <c r="BM156" s="159"/>
      <c r="BN156" s="159"/>
      <c r="BO156" s="159"/>
    </row>
    <row r="157" spans="1:67" x14ac:dyDescent="0.25">
      <c r="B157" s="159">
        <v>725.32683009060236</v>
      </c>
      <c r="C157" s="159">
        <f t="shared" si="10"/>
        <v>732.58009839150839</v>
      </c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59"/>
      <c r="AJ157" s="159"/>
      <c r="AK157" s="159"/>
      <c r="AL157" s="159"/>
      <c r="AM157" s="159"/>
      <c r="AN157" s="159"/>
      <c r="AO157" s="159"/>
      <c r="AP157" s="159"/>
      <c r="AQ157" s="159"/>
      <c r="AR157" s="159"/>
      <c r="AS157" s="159"/>
      <c r="AT157" s="159"/>
      <c r="AU157" s="159"/>
      <c r="AV157" s="159"/>
      <c r="AW157" s="159"/>
      <c r="AX157" s="159"/>
      <c r="AY157" s="159"/>
      <c r="AZ157" s="159"/>
      <c r="BA157" s="159"/>
      <c r="BB157" s="159"/>
      <c r="BC157" s="159"/>
      <c r="BD157" s="159"/>
      <c r="BE157" s="159"/>
      <c r="BF157" s="159"/>
      <c r="BG157" s="159"/>
      <c r="BH157" s="159"/>
      <c r="BI157" s="159"/>
      <c r="BJ157" s="159"/>
      <c r="BK157" s="159"/>
      <c r="BL157" s="159"/>
      <c r="BM157" s="159"/>
      <c r="BN157" s="159"/>
      <c r="BO157" s="159"/>
    </row>
    <row r="158" spans="1:67" x14ac:dyDescent="0.25">
      <c r="B158" s="159">
        <v>727.16957363933705</v>
      </c>
      <c r="C158" s="159">
        <f t="shared" si="10"/>
        <v>734.44126937573037</v>
      </c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59"/>
      <c r="AF158" s="159"/>
      <c r="AG158" s="159"/>
      <c r="AH158" s="159"/>
      <c r="AI158" s="159"/>
      <c r="AJ158" s="159"/>
      <c r="AK158" s="159"/>
      <c r="AL158" s="159"/>
      <c r="AM158" s="159"/>
      <c r="AN158" s="159"/>
      <c r="AO158" s="159"/>
      <c r="AP158" s="159"/>
      <c r="AQ158" s="159"/>
      <c r="AR158" s="159"/>
      <c r="AS158" s="159"/>
      <c r="AT158" s="159"/>
      <c r="AU158" s="159"/>
      <c r="AV158" s="159"/>
      <c r="AW158" s="159"/>
      <c r="AX158" s="159"/>
      <c r="AY158" s="159"/>
      <c r="AZ158" s="159"/>
      <c r="BA158" s="159"/>
      <c r="BB158" s="159"/>
      <c r="BC158" s="159"/>
      <c r="BD158" s="159"/>
      <c r="BE158" s="159"/>
      <c r="BF158" s="159"/>
      <c r="BG158" s="159"/>
      <c r="BH158" s="159"/>
      <c r="BI158" s="159"/>
      <c r="BJ158" s="159"/>
      <c r="BK158" s="159"/>
      <c r="BL158" s="159"/>
      <c r="BM158" s="159"/>
      <c r="BN158" s="159"/>
      <c r="BO158" s="159"/>
    </row>
    <row r="159" spans="1:67" x14ac:dyDescent="0.25">
      <c r="B159" s="159">
        <v>729.40390019217841</v>
      </c>
      <c r="C159" s="159">
        <f t="shared" si="10"/>
        <v>736.69793919410017</v>
      </c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/>
      <c r="AR159" s="159"/>
      <c r="AS159" s="159"/>
      <c r="AT159" s="159"/>
      <c r="AU159" s="159"/>
      <c r="AV159" s="159"/>
      <c r="AW159" s="159"/>
      <c r="AX159" s="159"/>
      <c r="AY159" s="159"/>
      <c r="AZ159" s="159"/>
      <c r="BA159" s="159"/>
      <c r="BB159" s="159"/>
      <c r="BC159" s="159"/>
      <c r="BD159" s="159"/>
      <c r="BE159" s="159"/>
      <c r="BF159" s="159"/>
      <c r="BG159" s="159"/>
      <c r="BH159" s="159"/>
      <c r="BI159" s="159"/>
      <c r="BJ159" s="159"/>
      <c r="BK159" s="159"/>
      <c r="BL159" s="159"/>
      <c r="BM159" s="159"/>
      <c r="BN159" s="159"/>
      <c r="BO159" s="159"/>
    </row>
    <row r="160" spans="1:67" x14ac:dyDescent="0.25">
      <c r="B160" s="159">
        <v>732.11042977938291</v>
      </c>
      <c r="C160" s="159">
        <f>IF(B160*C$2&lt;(C$3/52.18),B160+(C$3/52.18),B160*(1+C$2))</f>
        <v>739.43153407717671</v>
      </c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59"/>
      <c r="AN160" s="159"/>
      <c r="AO160" s="159"/>
      <c r="AP160" s="159"/>
      <c r="AQ160" s="159"/>
      <c r="AR160" s="159"/>
      <c r="AS160" s="159"/>
      <c r="AT160" s="159"/>
      <c r="AU160" s="159"/>
      <c r="AV160" s="159"/>
      <c r="AW160" s="159"/>
      <c r="AX160" s="159"/>
      <c r="AY160" s="159"/>
      <c r="AZ160" s="159"/>
      <c r="BA160" s="159"/>
      <c r="BB160" s="159"/>
      <c r="BC160" s="159"/>
      <c r="BD160" s="159"/>
      <c r="BE160" s="159"/>
      <c r="BF160" s="159"/>
      <c r="BG160" s="159"/>
      <c r="BH160" s="159"/>
      <c r="BI160" s="159"/>
      <c r="BJ160" s="159"/>
      <c r="BK160" s="159"/>
      <c r="BL160" s="159"/>
      <c r="BM160" s="159"/>
      <c r="BN160" s="159"/>
      <c r="BO160" s="159"/>
    </row>
    <row r="161" spans="1:67" x14ac:dyDescent="0.25">
      <c r="B161" s="159">
        <v>732.11042977938291</v>
      </c>
      <c r="C161" s="159">
        <f t="shared" si="10"/>
        <v>739.43153407717671</v>
      </c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9"/>
      <c r="AK161" s="159"/>
      <c r="AL161" s="159"/>
      <c r="AM161" s="159"/>
      <c r="AN161" s="159"/>
      <c r="AO161" s="159"/>
      <c r="AP161" s="159"/>
      <c r="AQ161" s="159"/>
      <c r="AR161" s="159"/>
      <c r="AS161" s="159"/>
      <c r="AT161" s="159"/>
      <c r="AU161" s="159"/>
      <c r="AV161" s="159"/>
      <c r="AW161" s="159"/>
      <c r="AX161" s="159"/>
      <c r="AY161" s="159"/>
      <c r="AZ161" s="159"/>
      <c r="BA161" s="159"/>
      <c r="BB161" s="159"/>
      <c r="BC161" s="159"/>
      <c r="BD161" s="159"/>
      <c r="BE161" s="159"/>
      <c r="BF161" s="159"/>
      <c r="BG161" s="159"/>
      <c r="BH161" s="159"/>
      <c r="BI161" s="159"/>
      <c r="BJ161" s="159"/>
      <c r="BK161" s="159"/>
      <c r="BL161" s="159"/>
      <c r="BM161" s="159"/>
      <c r="BN161" s="159"/>
      <c r="BO161" s="159"/>
    </row>
    <row r="162" spans="1:67" x14ac:dyDescent="0.25">
      <c r="B162" s="159">
        <v>732.11042977938291</v>
      </c>
      <c r="C162" s="159">
        <f t="shared" si="10"/>
        <v>739.43153407717671</v>
      </c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9"/>
      <c r="AK162" s="159"/>
      <c r="AL162" s="159"/>
      <c r="AM162" s="159"/>
      <c r="AN162" s="159"/>
      <c r="AO162" s="159"/>
      <c r="AP162" s="159"/>
      <c r="AQ162" s="159"/>
      <c r="AR162" s="159"/>
      <c r="AS162" s="159"/>
      <c r="AT162" s="159"/>
      <c r="AU162" s="159"/>
      <c r="AV162" s="159"/>
      <c r="AW162" s="159"/>
      <c r="AX162" s="159"/>
      <c r="AY162" s="159"/>
      <c r="AZ162" s="159"/>
      <c r="BA162" s="159"/>
      <c r="BB162" s="159"/>
      <c r="BC162" s="159"/>
      <c r="BD162" s="159"/>
      <c r="BE162" s="159"/>
      <c r="BF162" s="159"/>
      <c r="BG162" s="159"/>
      <c r="BH162" s="159"/>
      <c r="BI162" s="159"/>
      <c r="BJ162" s="159"/>
      <c r="BK162" s="159"/>
      <c r="BL162" s="159"/>
      <c r="BM162" s="159"/>
      <c r="BN162" s="159"/>
      <c r="BO162" s="159"/>
    </row>
    <row r="163" spans="1:67" s="185" customFormat="1" ht="16.5" thickBot="1" x14ac:dyDescent="0.25">
      <c r="A163" s="226"/>
    </row>
    <row r="164" spans="1:67" ht="16.5" thickTop="1" x14ac:dyDescent="0.2"/>
    <row r="165" spans="1:67" s="15" customFormat="1" ht="30.75" customHeight="1" thickBot="1" x14ac:dyDescent="0.25">
      <c r="A165" s="262" t="s">
        <v>257</v>
      </c>
    </row>
    <row r="166" spans="1:67" ht="16.5" thickTop="1" x14ac:dyDescent="0.2"/>
  </sheetData>
  <hyperlinks>
    <hyperlink ref="A165" location="'Table of Contents'!A1" display="Link to Table of Contents " xr:uid="{00000000-0004-0000-0E00-000000000000}"/>
  </hyperlinks>
  <pageMargins left="0.7" right="0.7" top="0.75" bottom="0.75" header="0.3" footer="0.3"/>
  <pageSetup paperSize="9" scale="1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</sheetPr>
  <dimension ref="A1:BP30"/>
  <sheetViews>
    <sheetView workbookViewId="0">
      <pane ySplit="1" topLeftCell="A2" activePane="bottomLeft" state="frozen"/>
      <selection pane="bottomLeft" activeCell="E11" sqref="E11"/>
    </sheetView>
  </sheetViews>
  <sheetFormatPr defaultColWidth="8.88671875" defaultRowHeight="15.75" x14ac:dyDescent="0.2"/>
  <cols>
    <col min="1" max="1" width="29.6640625" style="10" bestFit="1" customWidth="1"/>
    <col min="2" max="3" width="9.6640625" style="10" bestFit="1" customWidth="1"/>
    <col min="4" max="16384" width="8.88671875" style="10"/>
  </cols>
  <sheetData>
    <row r="1" spans="1:68" s="16" customFormat="1" ht="19.5" thickBot="1" x14ac:dyDescent="0.25">
      <c r="A1" s="78" t="s">
        <v>295</v>
      </c>
      <c r="B1" s="41">
        <v>45717</v>
      </c>
      <c r="C1" s="41">
        <v>45870</v>
      </c>
    </row>
    <row r="2" spans="1:68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16.5" thickBot="1" x14ac:dyDescent="0.25">
      <c r="A3" s="171" t="s">
        <v>301</v>
      </c>
      <c r="B3" s="351">
        <v>1000</v>
      </c>
      <c r="C3" s="351"/>
    </row>
    <row r="4" spans="1:68" s="27" customFormat="1" x14ac:dyDescent="0.25">
      <c r="A4" s="79" t="s">
        <v>102</v>
      </c>
      <c r="B4" s="160">
        <v>42898.738879598684</v>
      </c>
      <c r="C4" s="160">
        <f t="shared" ref="C4:C8" si="0">IF(B4*C$2&lt;(C$3),B4+(C$3),B4*(1+C$2))</f>
        <v>43327.726268394668</v>
      </c>
    </row>
    <row r="5" spans="1:68" x14ac:dyDescent="0.25">
      <c r="B5" s="94">
        <v>43239.130402565839</v>
      </c>
      <c r="C5" s="94">
        <f t="shared" si="0"/>
        <v>43671.521706591499</v>
      </c>
    </row>
    <row r="6" spans="1:68" x14ac:dyDescent="0.25">
      <c r="B6" s="94">
        <v>43579.521925532979</v>
      </c>
      <c r="C6" s="94">
        <f t="shared" si="0"/>
        <v>44015.317144788307</v>
      </c>
    </row>
    <row r="7" spans="1:68" x14ac:dyDescent="0.25">
      <c r="B7" s="94">
        <v>43919.91344850012</v>
      </c>
      <c r="C7" s="94">
        <f t="shared" si="0"/>
        <v>44359.112582985123</v>
      </c>
    </row>
    <row r="8" spans="1:68" s="24" customFormat="1" x14ac:dyDescent="0.25">
      <c r="B8" s="94">
        <v>44260.30497146726</v>
      </c>
      <c r="C8" s="94">
        <f t="shared" si="0"/>
        <v>44702.908021181931</v>
      </c>
    </row>
    <row r="9" spans="1:68" s="91" customFormat="1" x14ac:dyDescent="0.25">
      <c r="B9" s="96"/>
      <c r="C9" s="96"/>
    </row>
    <row r="10" spans="1:68" s="24" customFormat="1" x14ac:dyDescent="0.25">
      <c r="A10" s="57" t="s">
        <v>103</v>
      </c>
      <c r="B10" s="94">
        <v>44899.106396235613</v>
      </c>
      <c r="C10" s="94">
        <f t="shared" ref="C10:C13" si="1">IF(B10*C$2&lt;(C$3),B10+(C$3),B10*(1+C$2))</f>
        <v>45348.097460197969</v>
      </c>
    </row>
    <row r="11" spans="1:68" x14ac:dyDescent="0.25">
      <c r="B11" s="94">
        <v>45953.185479023872</v>
      </c>
      <c r="C11" s="94">
        <f t="shared" si="1"/>
        <v>46412.717333814115</v>
      </c>
    </row>
    <row r="12" spans="1:68" x14ac:dyDescent="0.25">
      <c r="B12" s="94">
        <v>48452.793896012634</v>
      </c>
      <c r="C12" s="94">
        <f t="shared" si="1"/>
        <v>48937.321834972761</v>
      </c>
    </row>
    <row r="13" spans="1:68" x14ac:dyDescent="0.25">
      <c r="B13" s="94">
        <v>49587.432305903123</v>
      </c>
      <c r="C13" s="94">
        <f t="shared" si="1"/>
        <v>50083.306628962157</v>
      </c>
    </row>
    <row r="14" spans="1:68" s="185" customFormat="1" ht="16.5" thickBot="1" x14ac:dyDescent="0.3">
      <c r="B14" s="163"/>
      <c r="C14" s="163"/>
    </row>
    <row r="15" spans="1:68" ht="16.5" thickTop="1" x14ac:dyDescent="0.25">
      <c r="B15" s="94"/>
      <c r="C15" s="94"/>
    </row>
    <row r="16" spans="1:68" x14ac:dyDescent="0.25">
      <c r="B16" s="94"/>
      <c r="C16" s="94"/>
    </row>
    <row r="22" spans="1:3" x14ac:dyDescent="0.2">
      <c r="B22" s="80"/>
      <c r="C22" s="80"/>
    </row>
    <row r="29" spans="1:3" s="15" customFormat="1" ht="30.75" customHeight="1" thickBot="1" x14ac:dyDescent="0.25">
      <c r="A29" s="164" t="s">
        <v>257</v>
      </c>
      <c r="B29" s="10"/>
      <c r="C29" s="10"/>
    </row>
    <row r="30" spans="1:3" ht="16.5" thickTop="1" x14ac:dyDescent="0.2"/>
  </sheetData>
  <hyperlinks>
    <hyperlink ref="A29" location="'Table of Contents'!A1" display="Link to Table of Contents 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BP34"/>
  <sheetViews>
    <sheetView workbookViewId="0">
      <pane ySplit="1" topLeftCell="A2" activePane="bottomLeft" state="frozen"/>
      <selection pane="bottomLeft" activeCell="C18" sqref="C18"/>
    </sheetView>
  </sheetViews>
  <sheetFormatPr defaultColWidth="8.88671875" defaultRowHeight="15.75" x14ac:dyDescent="0.25"/>
  <cols>
    <col min="1" max="1" width="20.109375" style="26" customWidth="1"/>
    <col min="2" max="67" width="9.6640625" style="26" bestFit="1" customWidth="1"/>
    <col min="68" max="16384" width="8.88671875" style="26"/>
  </cols>
  <sheetData>
    <row r="1" spans="1:68" s="16" customFormat="1" ht="24" customHeight="1" thickBot="1" x14ac:dyDescent="0.25">
      <c r="A1" s="16" t="s">
        <v>296</v>
      </c>
      <c r="B1" s="41">
        <v>45717</v>
      </c>
      <c r="C1" s="41">
        <v>45870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</row>
    <row r="2" spans="1:68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32.25" thickBot="1" x14ac:dyDescent="0.25">
      <c r="A3" s="171" t="s">
        <v>301</v>
      </c>
      <c r="B3" s="351">
        <v>1000</v>
      </c>
      <c r="C3" s="351"/>
    </row>
    <row r="4" spans="1:68" x14ac:dyDescent="0.25">
      <c r="A4" s="73" t="s">
        <v>73</v>
      </c>
      <c r="B4" s="160">
        <v>67577.424859945357</v>
      </c>
      <c r="C4" s="160">
        <f t="shared" ref="C4:C14" si="0">IF(B4*C$2&lt;(C$3),B4+(C$3),B4*(1+C$2))</f>
        <v>68253.19910854481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</row>
    <row r="5" spans="1:68" x14ac:dyDescent="0.25">
      <c r="A5" s="76"/>
      <c r="B5" s="94">
        <v>70688.727936534182</v>
      </c>
      <c r="C5" s="94">
        <f t="shared" si="0"/>
        <v>71395.615215899525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</row>
    <row r="6" spans="1:68" x14ac:dyDescent="0.25">
      <c r="A6" s="76"/>
      <c r="B6" s="94">
        <v>81538.502536740169</v>
      </c>
      <c r="C6" s="94">
        <f t="shared" si="0"/>
        <v>82353.887562107571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</row>
    <row r="7" spans="1:68" x14ac:dyDescent="0.25">
      <c r="A7" s="76"/>
      <c r="B7" s="94">
        <v>84378.84258127652</v>
      </c>
      <c r="C7" s="94">
        <f t="shared" si="0"/>
        <v>85222.63100708928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</row>
    <row r="8" spans="1:68" x14ac:dyDescent="0.25">
      <c r="A8" s="76"/>
      <c r="B8" s="94">
        <v>87250.14665133848</v>
      </c>
      <c r="C8" s="94">
        <f t="shared" si="0"/>
        <v>88122.648117851859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</row>
    <row r="9" spans="1:68" x14ac:dyDescent="0.25">
      <c r="A9" s="76"/>
      <c r="B9" s="94">
        <v>90134.181211029892</v>
      </c>
      <c r="C9" s="94">
        <f t="shared" si="0"/>
        <v>91035.523023140195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</row>
    <row r="10" spans="1:68" x14ac:dyDescent="0.25">
      <c r="A10" s="76"/>
      <c r="B10" s="94">
        <v>93033.260894828825</v>
      </c>
      <c r="C10" s="94">
        <f t="shared" si="0"/>
        <v>93963.593503777112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</row>
    <row r="11" spans="1:68" x14ac:dyDescent="0.25">
      <c r="A11" s="76"/>
      <c r="B11" s="94">
        <v>95910.351551086016</v>
      </c>
      <c r="C11" s="94">
        <f t="shared" si="0"/>
        <v>96869.455066596871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</row>
    <row r="12" spans="1:68" x14ac:dyDescent="0.25">
      <c r="A12" s="76"/>
      <c r="B12" s="94">
        <v>98786.284890104114</v>
      </c>
      <c r="C12" s="94">
        <f t="shared" si="0"/>
        <v>99774.147739005159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</row>
    <row r="13" spans="1:68" x14ac:dyDescent="0.25">
      <c r="A13" s="76"/>
      <c r="B13" s="94">
        <v>101676.10603599074</v>
      </c>
      <c r="C13" s="94">
        <f t="shared" si="0"/>
        <v>102692.86709635064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</row>
    <row r="14" spans="1:68" s="6" customFormat="1" x14ac:dyDescent="0.25">
      <c r="A14" s="263" t="s">
        <v>4</v>
      </c>
      <c r="B14" s="94">
        <v>104558.98327844311</v>
      </c>
      <c r="C14" s="94">
        <f t="shared" si="0"/>
        <v>105604.57311122754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</row>
    <row r="15" spans="1:68" s="93" customFormat="1" x14ac:dyDescent="0.25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</row>
    <row r="16" spans="1:68" s="6" customFormat="1" x14ac:dyDescent="0.25">
      <c r="A16" s="9" t="s">
        <v>72</v>
      </c>
      <c r="B16" s="94">
        <v>91950.011959086012</v>
      </c>
      <c r="C16" s="94">
        <f t="shared" ref="C16:C23" si="1">IF(B16*C$2&lt;(C$3),B16+(C$3),B16*(1+C$2))</f>
        <v>92869.512078676868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</row>
    <row r="17" spans="1:67" x14ac:dyDescent="0.25">
      <c r="A17" s="77"/>
      <c r="B17" s="94">
        <v>95081.712407932326</v>
      </c>
      <c r="C17" s="94">
        <f t="shared" si="1"/>
        <v>96032.529532011657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</row>
    <row r="18" spans="1:67" x14ac:dyDescent="0.25">
      <c r="A18" s="76"/>
      <c r="B18" s="94">
        <v>98199.525049910095</v>
      </c>
      <c r="C18" s="94">
        <f t="shared" si="1"/>
        <v>99181.520300409204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</row>
    <row r="19" spans="1:67" x14ac:dyDescent="0.25">
      <c r="A19" s="76"/>
      <c r="B19" s="94">
        <v>101338.16940219063</v>
      </c>
      <c r="C19" s="94">
        <f t="shared" si="1"/>
        <v>102351.55109621254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</row>
    <row r="20" spans="1:67" x14ac:dyDescent="0.25">
      <c r="A20" s="76"/>
      <c r="B20" s="94">
        <v>104459.45399588557</v>
      </c>
      <c r="C20" s="94">
        <f t="shared" si="1"/>
        <v>105504.04853584443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</row>
    <row r="21" spans="1:67" x14ac:dyDescent="0.25">
      <c r="A21" s="76"/>
      <c r="B21" s="94">
        <v>107578.42395510239</v>
      </c>
      <c r="C21" s="94">
        <f t="shared" si="1"/>
        <v>108654.20819465342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</row>
    <row r="22" spans="1:67" x14ac:dyDescent="0.25">
      <c r="A22" s="76"/>
      <c r="B22" s="94">
        <v>110713.59635566581</v>
      </c>
      <c r="C22" s="94">
        <f t="shared" si="1"/>
        <v>111820.73231922247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</row>
    <row r="23" spans="1:67" x14ac:dyDescent="0.25">
      <c r="A23" s="76"/>
      <c r="B23" s="94">
        <v>113830.25168040457</v>
      </c>
      <c r="C23" s="94">
        <f t="shared" si="1"/>
        <v>114968.55419720862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</row>
    <row r="24" spans="1:67" s="179" customFormat="1" ht="16.5" thickBot="1" x14ac:dyDescent="0.3"/>
    <row r="25" spans="1:67" ht="16.5" thickTop="1" x14ac:dyDescent="0.25"/>
    <row r="33" spans="1:67" s="15" customFormat="1" ht="30.75" customHeight="1" thickBot="1" x14ac:dyDescent="0.3">
      <c r="A33" s="264" t="s">
        <v>257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</row>
    <row r="34" spans="1:67" ht="16.5" thickTop="1" x14ac:dyDescent="0.25"/>
  </sheetData>
  <phoneticPr fontId="3" type="noConversion"/>
  <hyperlinks>
    <hyperlink ref="A33" location="'Table of Contents'!A1" display="Link to Table of Contents " xr:uid="{00000000-0004-0000-1000-000000000000}"/>
  </hyperlink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BN49"/>
  <sheetViews>
    <sheetView zoomScaleNormal="100" workbookViewId="0">
      <pane ySplit="1" topLeftCell="A2" activePane="bottomLeft" state="frozen"/>
      <selection pane="bottomLeft" activeCell="C9" sqref="C9"/>
    </sheetView>
  </sheetViews>
  <sheetFormatPr defaultColWidth="8.88671875" defaultRowHeight="15.75" x14ac:dyDescent="0.25"/>
  <cols>
    <col min="1" max="1" width="54.21875" style="40" bestFit="1" customWidth="1"/>
    <col min="2" max="3" width="9.6640625" style="40" bestFit="1" customWidth="1"/>
    <col min="4" max="4" width="9.21875" style="40" customWidth="1"/>
    <col min="5" max="5" width="9.44140625" style="40" customWidth="1"/>
    <col min="6" max="6" width="9.6640625" style="40" customWidth="1"/>
    <col min="7" max="7" width="9.44140625" style="40" customWidth="1"/>
    <col min="8" max="8" width="9.44140625" style="40" bestFit="1" customWidth="1"/>
    <col min="9" max="9" width="9.6640625" style="40" bestFit="1" customWidth="1"/>
    <col min="10" max="10" width="10.6640625" style="40" customWidth="1"/>
    <col min="11" max="11" width="9.21875" style="40" customWidth="1"/>
    <col min="12" max="12" width="9.44140625" style="40" customWidth="1"/>
    <col min="13" max="13" width="9.6640625" style="40" customWidth="1"/>
    <col min="14" max="14" width="9.44140625" style="40" customWidth="1"/>
    <col min="15" max="15" width="9.44140625" style="40" bestFit="1" customWidth="1"/>
    <col min="16" max="16" width="9.6640625" style="40" bestFit="1" customWidth="1"/>
    <col min="17" max="17" width="10.6640625" style="40" customWidth="1"/>
    <col min="18" max="18" width="9.21875" style="40" customWidth="1"/>
    <col min="19" max="19" width="9.44140625" style="40" customWidth="1"/>
    <col min="20" max="20" width="9.6640625" style="40" customWidth="1"/>
    <col min="21" max="21" width="9.44140625" style="40" customWidth="1"/>
    <col min="22" max="22" width="9.44140625" style="40" bestFit="1" customWidth="1"/>
    <col min="23" max="23" width="9.6640625" style="40" bestFit="1" customWidth="1"/>
    <col min="24" max="24" width="10.6640625" style="40" customWidth="1"/>
    <col min="25" max="25" width="9.21875" style="40" customWidth="1"/>
    <col min="26" max="26" width="9.44140625" style="40" customWidth="1"/>
    <col min="27" max="27" width="9.6640625" style="40" customWidth="1"/>
    <col min="28" max="28" width="9.44140625" style="40" customWidth="1"/>
    <col min="29" max="29" width="9.44140625" style="40" bestFit="1" customWidth="1"/>
    <col min="30" max="30" width="9.6640625" style="40" bestFit="1" customWidth="1"/>
    <col min="31" max="31" width="10.6640625" style="40" customWidth="1"/>
    <col min="32" max="32" width="9.21875" style="40" customWidth="1"/>
    <col min="33" max="33" width="9.44140625" style="40" customWidth="1"/>
    <col min="34" max="34" width="9.6640625" style="40" customWidth="1"/>
    <col min="35" max="35" width="9.44140625" style="40" customWidth="1"/>
    <col min="36" max="36" width="9.44140625" style="40" bestFit="1" customWidth="1"/>
    <col min="37" max="37" width="9.6640625" style="40" bestFit="1" customWidth="1"/>
    <col min="38" max="38" width="10.6640625" style="40" customWidth="1"/>
    <col min="39" max="39" width="9.21875" style="40" customWidth="1"/>
    <col min="40" max="40" width="9.44140625" style="40" customWidth="1"/>
    <col min="41" max="41" width="9.6640625" style="40" customWidth="1"/>
    <col min="42" max="42" width="9.44140625" style="40" customWidth="1"/>
    <col min="43" max="43" width="9.44140625" style="40" bestFit="1" customWidth="1"/>
    <col min="44" max="44" width="9.6640625" style="40" bestFit="1" customWidth="1"/>
    <col min="45" max="45" width="10.6640625" style="40" customWidth="1"/>
    <col min="46" max="46" width="9.21875" style="40" customWidth="1"/>
    <col min="47" max="47" width="9.44140625" style="40" customWidth="1"/>
    <col min="48" max="48" width="9.6640625" style="40" customWidth="1"/>
    <col min="49" max="49" width="9.44140625" style="40" customWidth="1"/>
    <col min="50" max="50" width="9.44140625" style="40" bestFit="1" customWidth="1"/>
    <col min="51" max="51" width="9.6640625" style="40" bestFit="1" customWidth="1"/>
    <col min="52" max="52" width="10.6640625" style="40" customWidth="1"/>
    <col min="53" max="53" width="9.21875" style="40" customWidth="1"/>
    <col min="54" max="54" width="9.44140625" style="40" customWidth="1"/>
    <col min="55" max="55" width="9.6640625" style="40" customWidth="1"/>
    <col min="56" max="56" width="9.44140625" style="40" customWidth="1"/>
    <col min="57" max="57" width="9.44140625" style="40" bestFit="1" customWidth="1"/>
    <col min="58" max="58" width="9.6640625" style="40" bestFit="1" customWidth="1"/>
    <col min="59" max="59" width="10.6640625" style="40" customWidth="1"/>
    <col min="60" max="60" width="9.21875" style="40" customWidth="1"/>
    <col min="61" max="61" width="9.44140625" style="40" customWidth="1"/>
    <col min="62" max="62" width="9.6640625" style="40" customWidth="1"/>
    <col min="63" max="63" width="9.44140625" style="40" customWidth="1"/>
    <col min="64" max="64" width="9.44140625" style="40" bestFit="1" customWidth="1"/>
    <col min="65" max="65" width="9.6640625" style="40" bestFit="1" customWidth="1"/>
    <col min="66" max="16384" width="8.88671875" style="40"/>
  </cols>
  <sheetData>
    <row r="1" spans="1:66" s="46" customFormat="1" ht="16.5" thickBot="1" x14ac:dyDescent="0.3">
      <c r="A1" s="45" t="s">
        <v>297</v>
      </c>
      <c r="B1" s="387">
        <v>45717</v>
      </c>
      <c r="C1" s="41">
        <v>45870</v>
      </c>
      <c r="D1" s="101"/>
      <c r="E1" s="101"/>
      <c r="F1" s="104"/>
      <c r="G1" s="104"/>
      <c r="H1" s="104"/>
      <c r="I1" s="104"/>
      <c r="J1" s="101"/>
      <c r="K1" s="101"/>
      <c r="L1" s="101"/>
      <c r="M1" s="104"/>
      <c r="N1" s="104"/>
      <c r="O1" s="104"/>
      <c r="P1" s="104"/>
      <c r="Q1" s="101"/>
      <c r="R1" s="101"/>
      <c r="S1" s="101"/>
      <c r="T1" s="104"/>
      <c r="U1" s="104"/>
      <c r="V1" s="104"/>
      <c r="W1" s="104"/>
      <c r="X1" s="101"/>
      <c r="Y1" s="101"/>
      <c r="Z1" s="101"/>
      <c r="AA1" s="104"/>
      <c r="AB1" s="104"/>
      <c r="AC1" s="104"/>
      <c r="AD1" s="104"/>
      <c r="AE1" s="101"/>
      <c r="AF1" s="101"/>
      <c r="AG1" s="101"/>
      <c r="AH1" s="104"/>
      <c r="AI1" s="104"/>
      <c r="AJ1" s="104"/>
      <c r="AK1" s="104"/>
      <c r="AL1" s="101"/>
      <c r="AM1" s="101"/>
      <c r="AN1" s="101"/>
      <c r="AO1" s="104"/>
      <c r="AP1" s="104"/>
      <c r="AQ1" s="104"/>
      <c r="AR1" s="104"/>
      <c r="AS1" s="101"/>
      <c r="AT1" s="101"/>
      <c r="AU1" s="101"/>
      <c r="AV1" s="104"/>
      <c r="AW1" s="104"/>
      <c r="AX1" s="104"/>
      <c r="AY1" s="104"/>
      <c r="AZ1" s="101"/>
      <c r="BA1" s="101"/>
      <c r="BB1" s="101"/>
      <c r="BC1" s="104"/>
      <c r="BD1" s="104"/>
      <c r="BE1" s="104"/>
      <c r="BF1" s="104"/>
      <c r="BG1" s="101"/>
      <c r="BH1" s="101"/>
      <c r="BI1" s="101"/>
      <c r="BJ1" s="104"/>
      <c r="BK1" s="104"/>
      <c r="BL1" s="104"/>
      <c r="BM1" s="104"/>
    </row>
    <row r="2" spans="1:66" s="249" customFormat="1" x14ac:dyDescent="0.2">
      <c r="A2" s="247" t="s">
        <v>302</v>
      </c>
      <c r="B2" s="349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</row>
    <row r="3" spans="1:66" s="250" customFormat="1" ht="16.5" thickBot="1" x14ac:dyDescent="0.25">
      <c r="A3" s="171" t="s">
        <v>301</v>
      </c>
      <c r="B3" s="388">
        <v>1000</v>
      </c>
      <c r="C3" s="351"/>
    </row>
    <row r="4" spans="1:66" s="48" customFormat="1" x14ac:dyDescent="0.25">
      <c r="A4" s="47" t="s">
        <v>65</v>
      </c>
      <c r="B4" s="160">
        <v>101882.10850454014</v>
      </c>
      <c r="C4" s="160">
        <f t="shared" ref="C4:C8" si="0">IF(B4*C$2&lt;(C$3),B4+(C$3),B4*(1+C$2))</f>
        <v>102900.92958958555</v>
      </c>
      <c r="D4" s="54"/>
      <c r="E4" s="54"/>
      <c r="F4" s="105"/>
      <c r="G4" s="105"/>
      <c r="H4" s="94"/>
      <c r="I4" s="160"/>
      <c r="J4" s="54"/>
      <c r="K4" s="54"/>
      <c r="L4" s="54"/>
      <c r="M4" s="105"/>
      <c r="N4" s="105"/>
      <c r="O4" s="94"/>
      <c r="P4" s="160"/>
      <c r="Q4" s="54"/>
      <c r="R4" s="54"/>
      <c r="S4" s="54"/>
      <c r="T4" s="105"/>
      <c r="U4" s="105"/>
      <c r="V4" s="94"/>
      <c r="W4" s="160"/>
      <c r="X4" s="54"/>
      <c r="Y4" s="54"/>
      <c r="Z4" s="54"/>
      <c r="AA4" s="105"/>
      <c r="AB4" s="105"/>
      <c r="AC4" s="94"/>
      <c r="AD4" s="160"/>
      <c r="AE4" s="54"/>
      <c r="AF4" s="54"/>
      <c r="AG4" s="54"/>
      <c r="AH4" s="105"/>
      <c r="AI4" s="105"/>
      <c r="AJ4" s="94"/>
      <c r="AK4" s="160"/>
      <c r="AL4" s="54"/>
      <c r="AM4" s="54"/>
      <c r="AN4" s="54"/>
      <c r="AO4" s="105"/>
      <c r="AP4" s="105"/>
      <c r="AQ4" s="94"/>
      <c r="AR4" s="160"/>
      <c r="AS4" s="54"/>
      <c r="AT4" s="54"/>
      <c r="AU4" s="54"/>
      <c r="AV4" s="105"/>
      <c r="AW4" s="105"/>
      <c r="AX4" s="94"/>
      <c r="AY4" s="160"/>
      <c r="AZ4" s="54"/>
      <c r="BA4" s="54"/>
      <c r="BB4" s="54"/>
      <c r="BC4" s="105"/>
      <c r="BD4" s="105"/>
      <c r="BE4" s="94"/>
      <c r="BF4" s="160"/>
      <c r="BG4" s="54"/>
      <c r="BH4" s="54"/>
      <c r="BI4" s="54"/>
      <c r="BJ4" s="105"/>
      <c r="BK4" s="105"/>
      <c r="BL4" s="94"/>
      <c r="BM4" s="160"/>
    </row>
    <row r="5" spans="1:66" x14ac:dyDescent="0.25">
      <c r="A5" s="9"/>
      <c r="B5" s="94">
        <v>105848.23468273533</v>
      </c>
      <c r="C5" s="94">
        <f t="shared" si="0"/>
        <v>106906.71702956269</v>
      </c>
      <c r="D5" s="54"/>
      <c r="E5" s="123"/>
      <c r="F5" s="106"/>
      <c r="G5" s="106"/>
      <c r="H5" s="94"/>
      <c r="I5" s="94"/>
      <c r="J5" s="54"/>
      <c r="K5" s="54"/>
      <c r="L5" s="123"/>
      <c r="M5" s="106"/>
      <c r="N5" s="106"/>
      <c r="O5" s="94"/>
      <c r="P5" s="94"/>
      <c r="Q5" s="54"/>
      <c r="R5" s="54"/>
      <c r="S5" s="123"/>
      <c r="T5" s="106"/>
      <c r="U5" s="106"/>
      <c r="V5" s="94"/>
      <c r="W5" s="94"/>
      <c r="X5" s="54"/>
      <c r="Y5" s="54"/>
      <c r="Z5" s="123"/>
      <c r="AA5" s="106"/>
      <c r="AB5" s="106"/>
      <c r="AC5" s="94"/>
      <c r="AD5" s="94"/>
      <c r="AE5" s="54"/>
      <c r="AF5" s="54"/>
      <c r="AG5" s="123"/>
      <c r="AH5" s="106"/>
      <c r="AI5" s="106"/>
      <c r="AJ5" s="94"/>
      <c r="AK5" s="94"/>
      <c r="AL5" s="54"/>
      <c r="AM5" s="54"/>
      <c r="AN5" s="123"/>
      <c r="AO5" s="106"/>
      <c r="AP5" s="106"/>
      <c r="AQ5" s="94"/>
      <c r="AR5" s="94"/>
      <c r="AS5" s="54"/>
      <c r="AT5" s="54"/>
      <c r="AU5" s="123"/>
      <c r="AV5" s="106"/>
      <c r="AW5" s="106"/>
      <c r="AX5" s="94"/>
      <c r="AY5" s="94"/>
      <c r="AZ5" s="54"/>
      <c r="BA5" s="54"/>
      <c r="BB5" s="123"/>
      <c r="BC5" s="106"/>
      <c r="BD5" s="106"/>
      <c r="BE5" s="94"/>
      <c r="BF5" s="94"/>
      <c r="BG5" s="54"/>
      <c r="BH5" s="54"/>
      <c r="BI5" s="123"/>
      <c r="BJ5" s="106"/>
      <c r="BK5" s="106"/>
      <c r="BL5" s="94"/>
      <c r="BM5" s="94"/>
    </row>
    <row r="6" spans="1:66" x14ac:dyDescent="0.25">
      <c r="A6" s="39"/>
      <c r="B6" s="94">
        <v>109813.20354369153</v>
      </c>
      <c r="C6" s="94">
        <f t="shared" si="0"/>
        <v>110911.33557912844</v>
      </c>
      <c r="D6" s="54"/>
      <c r="E6" s="123"/>
      <c r="F6" s="106"/>
      <c r="G6" s="106"/>
      <c r="H6" s="94"/>
      <c r="I6" s="94"/>
      <c r="J6" s="54"/>
      <c r="K6" s="54"/>
      <c r="L6" s="123"/>
      <c r="M6" s="106"/>
      <c r="N6" s="106"/>
      <c r="O6" s="94"/>
      <c r="P6" s="94"/>
      <c r="Q6" s="54"/>
      <c r="R6" s="54"/>
      <c r="S6" s="123"/>
      <c r="T6" s="106"/>
      <c r="U6" s="106"/>
      <c r="V6" s="94"/>
      <c r="W6" s="94"/>
      <c r="X6" s="54"/>
      <c r="Y6" s="54"/>
      <c r="Z6" s="123"/>
      <c r="AA6" s="106"/>
      <c r="AB6" s="106"/>
      <c r="AC6" s="94"/>
      <c r="AD6" s="94"/>
      <c r="AE6" s="54"/>
      <c r="AF6" s="54"/>
      <c r="AG6" s="123"/>
      <c r="AH6" s="106"/>
      <c r="AI6" s="106"/>
      <c r="AJ6" s="94"/>
      <c r="AK6" s="94"/>
      <c r="AL6" s="54"/>
      <c r="AM6" s="54"/>
      <c r="AN6" s="123"/>
      <c r="AO6" s="106"/>
      <c r="AP6" s="106"/>
      <c r="AQ6" s="94"/>
      <c r="AR6" s="94"/>
      <c r="AS6" s="54"/>
      <c r="AT6" s="54"/>
      <c r="AU6" s="123"/>
      <c r="AV6" s="106"/>
      <c r="AW6" s="106"/>
      <c r="AX6" s="94"/>
      <c r="AY6" s="94"/>
      <c r="AZ6" s="54"/>
      <c r="BA6" s="54"/>
      <c r="BB6" s="123"/>
      <c r="BC6" s="106"/>
      <c r="BD6" s="106"/>
      <c r="BE6" s="94"/>
      <c r="BF6" s="94"/>
      <c r="BG6" s="54"/>
      <c r="BH6" s="54"/>
      <c r="BI6" s="123"/>
      <c r="BJ6" s="106"/>
      <c r="BK6" s="106"/>
      <c r="BL6" s="94"/>
      <c r="BM6" s="94"/>
    </row>
    <row r="7" spans="1:66" x14ac:dyDescent="0.25">
      <c r="A7" s="39"/>
      <c r="B7" s="94">
        <v>113778.17240464767</v>
      </c>
      <c r="C7" s="94">
        <f t="shared" si="0"/>
        <v>114915.95412869415</v>
      </c>
      <c r="D7" s="54"/>
      <c r="E7" s="123"/>
      <c r="F7" s="106"/>
      <c r="G7" s="106"/>
      <c r="H7" s="94"/>
      <c r="I7" s="94"/>
      <c r="J7" s="54"/>
      <c r="K7" s="54"/>
      <c r="L7" s="123"/>
      <c r="M7" s="106"/>
      <c r="N7" s="106"/>
      <c r="O7" s="94"/>
      <c r="P7" s="94"/>
      <c r="Q7" s="54"/>
      <c r="R7" s="54"/>
      <c r="S7" s="123"/>
      <c r="T7" s="106"/>
      <c r="U7" s="106"/>
      <c r="V7" s="94"/>
      <c r="W7" s="94"/>
      <c r="X7" s="54"/>
      <c r="Y7" s="54"/>
      <c r="Z7" s="123"/>
      <c r="AA7" s="106"/>
      <c r="AB7" s="106"/>
      <c r="AC7" s="94"/>
      <c r="AD7" s="94"/>
      <c r="AE7" s="54"/>
      <c r="AF7" s="54"/>
      <c r="AG7" s="123"/>
      <c r="AH7" s="106"/>
      <c r="AI7" s="106"/>
      <c r="AJ7" s="94"/>
      <c r="AK7" s="94"/>
      <c r="AL7" s="54"/>
      <c r="AM7" s="54"/>
      <c r="AN7" s="123"/>
      <c r="AO7" s="106"/>
      <c r="AP7" s="106"/>
      <c r="AQ7" s="94"/>
      <c r="AR7" s="94"/>
      <c r="AS7" s="54"/>
      <c r="AT7" s="54"/>
      <c r="AU7" s="123"/>
      <c r="AV7" s="106"/>
      <c r="AW7" s="106"/>
      <c r="AX7" s="94"/>
      <c r="AY7" s="94"/>
      <c r="AZ7" s="54"/>
      <c r="BA7" s="54"/>
      <c r="BB7" s="123"/>
      <c r="BC7" s="106"/>
      <c r="BD7" s="106"/>
      <c r="BE7" s="94"/>
      <c r="BF7" s="94"/>
      <c r="BG7" s="54"/>
      <c r="BH7" s="54"/>
      <c r="BI7" s="123"/>
      <c r="BJ7" s="106"/>
      <c r="BK7" s="106"/>
      <c r="BL7" s="94"/>
      <c r="BM7" s="94"/>
    </row>
    <row r="8" spans="1:66" x14ac:dyDescent="0.25">
      <c r="A8" s="39"/>
      <c r="B8" s="94">
        <v>117745.45590008194</v>
      </c>
      <c r="C8" s="94">
        <f t="shared" si="0"/>
        <v>118922.91045908276</v>
      </c>
      <c r="D8" s="54"/>
      <c r="E8" s="123"/>
      <c r="F8" s="106"/>
      <c r="G8" s="106"/>
      <c r="H8" s="94"/>
      <c r="I8" s="94"/>
      <c r="J8" s="54"/>
      <c r="K8" s="54"/>
      <c r="L8" s="123"/>
      <c r="M8" s="106"/>
      <c r="N8" s="106"/>
      <c r="O8" s="94"/>
      <c r="P8" s="94"/>
      <c r="Q8" s="54"/>
      <c r="R8" s="54"/>
      <c r="S8" s="123"/>
      <c r="T8" s="106"/>
      <c r="U8" s="106"/>
      <c r="V8" s="94"/>
      <c r="W8" s="94"/>
      <c r="X8" s="54"/>
      <c r="Y8" s="54"/>
      <c r="Z8" s="123"/>
      <c r="AA8" s="106"/>
      <c r="AB8" s="106"/>
      <c r="AC8" s="94"/>
      <c r="AD8" s="94"/>
      <c r="AE8" s="54"/>
      <c r="AF8" s="54"/>
      <c r="AG8" s="123"/>
      <c r="AH8" s="106"/>
      <c r="AI8" s="106"/>
      <c r="AJ8" s="94"/>
      <c r="AK8" s="94"/>
      <c r="AL8" s="54"/>
      <c r="AM8" s="54"/>
      <c r="AN8" s="123"/>
      <c r="AO8" s="106"/>
      <c r="AP8" s="106"/>
      <c r="AQ8" s="94"/>
      <c r="AR8" s="94"/>
      <c r="AS8" s="54"/>
      <c r="AT8" s="54"/>
      <c r="AU8" s="123"/>
      <c r="AV8" s="106"/>
      <c r="AW8" s="106"/>
      <c r="AX8" s="94"/>
      <c r="AY8" s="94"/>
      <c r="AZ8" s="54"/>
      <c r="BA8" s="54"/>
      <c r="BB8" s="123"/>
      <c r="BC8" s="106"/>
      <c r="BD8" s="106"/>
      <c r="BE8" s="94"/>
      <c r="BF8" s="94"/>
      <c r="BG8" s="54"/>
      <c r="BH8" s="54"/>
      <c r="BI8" s="123"/>
      <c r="BJ8" s="106"/>
      <c r="BK8" s="106"/>
      <c r="BL8" s="94"/>
      <c r="BM8" s="94"/>
    </row>
    <row r="9" spans="1:66" x14ac:dyDescent="0.25">
      <c r="A9" s="9" t="s">
        <v>62</v>
      </c>
      <c r="B9" s="94">
        <v>121441.92716158049</v>
      </c>
      <c r="C9" s="94">
        <f t="shared" ref="C9:C10" si="1">IF(B9*C$2&lt;(C$3),B9+(C$3),B9*(1+C$2))</f>
        <v>122656.34643319629</v>
      </c>
      <c r="D9" s="54"/>
      <c r="E9" s="123"/>
      <c r="F9" s="106"/>
      <c r="G9" s="106"/>
      <c r="H9" s="94"/>
      <c r="I9" s="94"/>
      <c r="J9" s="54"/>
      <c r="K9" s="54"/>
      <c r="L9" s="123"/>
      <c r="M9" s="106"/>
      <c r="N9" s="106"/>
      <c r="O9" s="94"/>
      <c r="P9" s="94"/>
      <c r="Q9" s="54"/>
      <c r="R9" s="54"/>
      <c r="S9" s="123"/>
      <c r="T9" s="106"/>
      <c r="U9" s="106"/>
      <c r="V9" s="94"/>
      <c r="W9" s="94"/>
      <c r="X9" s="54"/>
      <c r="Y9" s="54"/>
      <c r="Z9" s="123"/>
      <c r="AA9" s="106"/>
      <c r="AB9" s="106"/>
      <c r="AC9" s="94"/>
      <c r="AD9" s="94"/>
      <c r="AE9" s="54"/>
      <c r="AF9" s="54"/>
      <c r="AG9" s="123"/>
      <c r="AH9" s="106"/>
      <c r="AI9" s="106"/>
      <c r="AJ9" s="94"/>
      <c r="AK9" s="94"/>
      <c r="AL9" s="54"/>
      <c r="AM9" s="54"/>
      <c r="AN9" s="123"/>
      <c r="AO9" s="106"/>
      <c r="AP9" s="106"/>
      <c r="AQ9" s="94"/>
      <c r="AR9" s="94"/>
      <c r="AS9" s="54"/>
      <c r="AT9" s="54"/>
      <c r="AU9" s="123"/>
      <c r="AV9" s="106"/>
      <c r="AW9" s="106"/>
      <c r="AX9" s="94"/>
      <c r="AY9" s="94"/>
      <c r="AZ9" s="54"/>
      <c r="BA9" s="54"/>
      <c r="BB9" s="123"/>
      <c r="BC9" s="106"/>
      <c r="BD9" s="106"/>
      <c r="BE9" s="94"/>
      <c r="BF9" s="94"/>
      <c r="BG9" s="54"/>
      <c r="BH9" s="54"/>
      <c r="BI9" s="123"/>
      <c r="BJ9" s="106"/>
      <c r="BK9" s="106"/>
      <c r="BL9" s="94"/>
      <c r="BM9" s="94"/>
    </row>
    <row r="10" spans="1:66" x14ac:dyDescent="0.25">
      <c r="A10" s="9" t="s">
        <v>63</v>
      </c>
      <c r="B10" s="94">
        <v>125270.33258832977</v>
      </c>
      <c r="C10" s="94">
        <f t="shared" si="1"/>
        <v>126523.03591421306</v>
      </c>
      <c r="D10" s="54"/>
      <c r="E10" s="54"/>
      <c r="F10" s="106"/>
      <c r="G10" s="106"/>
      <c r="H10" s="94"/>
      <c r="I10" s="94"/>
      <c r="J10" s="54"/>
      <c r="K10" s="54"/>
      <c r="L10" s="54"/>
      <c r="M10" s="106"/>
      <c r="N10" s="106"/>
      <c r="O10" s="94"/>
      <c r="P10" s="94"/>
      <c r="Q10" s="54"/>
      <c r="R10" s="54"/>
      <c r="S10" s="54"/>
      <c r="T10" s="106"/>
      <c r="U10" s="106"/>
      <c r="V10" s="94"/>
      <c r="W10" s="94"/>
      <c r="X10" s="54"/>
      <c r="Y10" s="54"/>
      <c r="Z10" s="54"/>
      <c r="AA10" s="106"/>
      <c r="AB10" s="106"/>
      <c r="AC10" s="94"/>
      <c r="AD10" s="94"/>
      <c r="AE10" s="54"/>
      <c r="AF10" s="54"/>
      <c r="AG10" s="54"/>
      <c r="AH10" s="106"/>
      <c r="AI10" s="106"/>
      <c r="AJ10" s="94"/>
      <c r="AK10" s="94"/>
      <c r="AL10" s="54"/>
      <c r="AM10" s="54"/>
      <c r="AN10" s="54"/>
      <c r="AO10" s="106"/>
      <c r="AP10" s="106"/>
      <c r="AQ10" s="94"/>
      <c r="AR10" s="94"/>
      <c r="AS10" s="54"/>
      <c r="AT10" s="54"/>
      <c r="AU10" s="54"/>
      <c r="AV10" s="106"/>
      <c r="AW10" s="106"/>
      <c r="AX10" s="94"/>
      <c r="AY10" s="94"/>
      <c r="AZ10" s="54"/>
      <c r="BA10" s="54"/>
      <c r="BB10" s="54"/>
      <c r="BC10" s="106"/>
      <c r="BD10" s="106"/>
      <c r="BE10" s="94"/>
      <c r="BF10" s="94"/>
      <c r="BG10" s="54"/>
      <c r="BH10" s="54"/>
      <c r="BI10" s="54"/>
      <c r="BJ10" s="106"/>
      <c r="BK10" s="106"/>
      <c r="BL10" s="94"/>
      <c r="BM10" s="94"/>
    </row>
    <row r="11" spans="1:66" s="86" customFormat="1" x14ac:dyDescent="0.25">
      <c r="A11" s="85"/>
      <c r="B11" s="96"/>
      <c r="C11" s="96"/>
      <c r="D11" s="265"/>
      <c r="E11" s="265"/>
      <c r="F11" s="116"/>
      <c r="G11" s="116"/>
      <c r="H11" s="96"/>
      <c r="I11" s="96"/>
      <c r="J11" s="265"/>
      <c r="K11" s="265"/>
      <c r="L11" s="265"/>
      <c r="M11" s="116"/>
      <c r="N11" s="116"/>
      <c r="O11" s="96"/>
      <c r="P11" s="96"/>
      <c r="Q11" s="265"/>
      <c r="R11" s="265"/>
      <c r="S11" s="265"/>
      <c r="T11" s="116"/>
      <c r="U11" s="116"/>
      <c r="V11" s="96"/>
      <c r="W11" s="96"/>
      <c r="X11" s="265"/>
      <c r="Y11" s="265"/>
      <c r="Z11" s="265"/>
      <c r="AA11" s="116"/>
      <c r="AB11" s="116"/>
      <c r="AC11" s="96"/>
      <c r="AD11" s="96"/>
      <c r="AE11" s="265"/>
      <c r="AF11" s="265"/>
      <c r="AG11" s="265"/>
      <c r="AH11" s="116"/>
      <c r="AI11" s="116"/>
      <c r="AJ11" s="96"/>
      <c r="AK11" s="96"/>
      <c r="AL11" s="265"/>
      <c r="AM11" s="265"/>
      <c r="AN11" s="265"/>
      <c r="AO11" s="116"/>
      <c r="AP11" s="116"/>
      <c r="AQ11" s="96"/>
      <c r="AR11" s="96"/>
      <c r="AS11" s="265"/>
      <c r="AT11" s="265"/>
      <c r="AU11" s="265"/>
      <c r="AV11" s="116"/>
      <c r="AW11" s="116"/>
      <c r="AX11" s="96"/>
      <c r="AY11" s="96"/>
      <c r="AZ11" s="265"/>
      <c r="BA11" s="265"/>
      <c r="BB11" s="265"/>
      <c r="BC11" s="116"/>
      <c r="BD11" s="116"/>
      <c r="BE11" s="96"/>
      <c r="BF11" s="96"/>
      <c r="BG11" s="265"/>
      <c r="BH11" s="265"/>
      <c r="BI11" s="265"/>
      <c r="BJ11" s="116"/>
      <c r="BK11" s="116"/>
      <c r="BL11" s="96"/>
      <c r="BM11" s="96"/>
    </row>
    <row r="12" spans="1:66" x14ac:dyDescent="0.25">
      <c r="A12" s="9" t="s">
        <v>41</v>
      </c>
      <c r="B12" s="160">
        <v>87357.777154569354</v>
      </c>
      <c r="C12" s="160">
        <f t="shared" ref="C12:C16" si="2">IF(B12*C$2&lt;(C$3),B12+(C$3),B12*(1+C$2))</f>
        <v>88231.354926115047</v>
      </c>
      <c r="D12" s="84"/>
      <c r="E12" s="84"/>
      <c r="F12" s="106"/>
      <c r="G12" s="106"/>
      <c r="H12" s="94"/>
      <c r="I12" s="160"/>
      <c r="J12" s="84"/>
      <c r="K12" s="84"/>
      <c r="L12" s="84"/>
      <c r="M12" s="106"/>
      <c r="N12" s="106"/>
      <c r="O12" s="94"/>
      <c r="P12" s="160"/>
      <c r="Q12" s="84"/>
      <c r="R12" s="84"/>
      <c r="S12" s="84"/>
      <c r="T12" s="106"/>
      <c r="U12" s="106"/>
      <c r="V12" s="94"/>
      <c r="W12" s="160"/>
      <c r="X12" s="84"/>
      <c r="Y12" s="84"/>
      <c r="Z12" s="84"/>
      <c r="AA12" s="106"/>
      <c r="AB12" s="106"/>
      <c r="AC12" s="94"/>
      <c r="AD12" s="160"/>
      <c r="AE12" s="84"/>
      <c r="AF12" s="84"/>
      <c r="AG12" s="84"/>
      <c r="AH12" s="106"/>
      <c r="AI12" s="106"/>
      <c r="AJ12" s="94"/>
      <c r="AK12" s="160"/>
      <c r="AL12" s="84"/>
      <c r="AM12" s="84"/>
      <c r="AN12" s="84"/>
      <c r="AO12" s="106"/>
      <c r="AP12" s="106"/>
      <c r="AQ12" s="94"/>
      <c r="AR12" s="160"/>
      <c r="AS12" s="84"/>
      <c r="AT12" s="84"/>
      <c r="AU12" s="84"/>
      <c r="AV12" s="106"/>
      <c r="AW12" s="106"/>
      <c r="AX12" s="94"/>
      <c r="AY12" s="160"/>
      <c r="AZ12" s="84"/>
      <c r="BA12" s="84"/>
      <c r="BB12" s="84"/>
      <c r="BC12" s="106"/>
      <c r="BD12" s="106"/>
      <c r="BE12" s="94"/>
      <c r="BF12" s="160"/>
      <c r="BG12" s="84"/>
      <c r="BH12" s="84"/>
      <c r="BI12" s="84"/>
      <c r="BJ12" s="106"/>
      <c r="BK12" s="106"/>
      <c r="BL12" s="94"/>
      <c r="BM12" s="160"/>
    </row>
    <row r="13" spans="1:66" x14ac:dyDescent="0.25">
      <c r="A13" s="9" t="s">
        <v>4</v>
      </c>
      <c r="B13" s="94">
        <v>90422.353203551233</v>
      </c>
      <c r="C13" s="94">
        <f t="shared" si="2"/>
        <v>91326.576735586743</v>
      </c>
      <c r="D13" s="54"/>
      <c r="E13" s="123"/>
      <c r="F13" s="106"/>
      <c r="G13" s="106"/>
      <c r="H13" s="94"/>
      <c r="I13" s="94"/>
      <c r="J13" s="54"/>
      <c r="K13" s="54"/>
      <c r="L13" s="123"/>
      <c r="M13" s="106"/>
      <c r="N13" s="106"/>
      <c r="O13" s="94"/>
      <c r="P13" s="94"/>
      <c r="Q13" s="54"/>
      <c r="R13" s="54"/>
      <c r="S13" s="123"/>
      <c r="T13" s="106"/>
      <c r="U13" s="106"/>
      <c r="V13" s="94"/>
      <c r="W13" s="94"/>
      <c r="X13" s="54"/>
      <c r="Y13" s="54"/>
      <c r="Z13" s="123"/>
      <c r="AA13" s="106"/>
      <c r="AB13" s="106"/>
      <c r="AC13" s="94"/>
      <c r="AD13" s="94"/>
      <c r="AE13" s="54"/>
      <c r="AF13" s="54"/>
      <c r="AG13" s="123"/>
      <c r="AH13" s="106"/>
      <c r="AI13" s="106"/>
      <c r="AJ13" s="94"/>
      <c r="AK13" s="94"/>
      <c r="AL13" s="54"/>
      <c r="AM13" s="54"/>
      <c r="AN13" s="123"/>
      <c r="AO13" s="106"/>
      <c r="AP13" s="106"/>
      <c r="AQ13" s="94"/>
      <c r="AR13" s="94"/>
      <c r="AS13" s="54"/>
      <c r="AT13" s="54"/>
      <c r="AU13" s="123"/>
      <c r="AV13" s="106"/>
      <c r="AW13" s="106"/>
      <c r="AX13" s="94"/>
      <c r="AY13" s="94"/>
      <c r="AZ13" s="54"/>
      <c r="BA13" s="54"/>
      <c r="BB13" s="123"/>
      <c r="BC13" s="106"/>
      <c r="BD13" s="106"/>
      <c r="BE13" s="94"/>
      <c r="BF13" s="94"/>
      <c r="BG13" s="54"/>
      <c r="BH13" s="54"/>
      <c r="BI13" s="123"/>
      <c r="BJ13" s="106"/>
      <c r="BK13" s="106"/>
      <c r="BL13" s="94"/>
      <c r="BM13" s="94"/>
    </row>
    <row r="14" spans="1:66" x14ac:dyDescent="0.25">
      <c r="A14" s="9" t="s">
        <v>4</v>
      </c>
      <c r="B14" s="94">
        <v>93485.771935294077</v>
      </c>
      <c r="C14" s="94">
        <f t="shared" si="2"/>
        <v>94420.629654647011</v>
      </c>
      <c r="D14" s="54"/>
      <c r="E14" s="123"/>
      <c r="F14" s="106"/>
      <c r="G14" s="106"/>
      <c r="H14" s="94"/>
      <c r="I14" s="94"/>
      <c r="J14" s="54"/>
      <c r="K14" s="54"/>
      <c r="L14" s="123"/>
      <c r="M14" s="106"/>
      <c r="N14" s="106"/>
      <c r="O14" s="94"/>
      <c r="P14" s="94"/>
      <c r="Q14" s="54"/>
      <c r="R14" s="54"/>
      <c r="S14" s="123"/>
      <c r="T14" s="106"/>
      <c r="U14" s="106"/>
      <c r="V14" s="94"/>
      <c r="W14" s="94"/>
      <c r="X14" s="54"/>
      <c r="Y14" s="54"/>
      <c r="Z14" s="123"/>
      <c r="AA14" s="106"/>
      <c r="AB14" s="106"/>
      <c r="AC14" s="94"/>
      <c r="AD14" s="94"/>
      <c r="AE14" s="54"/>
      <c r="AF14" s="54"/>
      <c r="AG14" s="123"/>
      <c r="AH14" s="106"/>
      <c r="AI14" s="106"/>
      <c r="AJ14" s="94"/>
      <c r="AK14" s="94"/>
      <c r="AL14" s="54"/>
      <c r="AM14" s="54"/>
      <c r="AN14" s="123"/>
      <c r="AO14" s="106"/>
      <c r="AP14" s="106"/>
      <c r="AQ14" s="94"/>
      <c r="AR14" s="94"/>
      <c r="AS14" s="54"/>
      <c r="AT14" s="54"/>
      <c r="AU14" s="123"/>
      <c r="AV14" s="106"/>
      <c r="AW14" s="106"/>
      <c r="AX14" s="94"/>
      <c r="AY14" s="94"/>
      <c r="AZ14" s="54"/>
      <c r="BA14" s="54"/>
      <c r="BB14" s="123"/>
      <c r="BC14" s="106"/>
      <c r="BD14" s="106"/>
      <c r="BE14" s="94"/>
      <c r="BF14" s="94"/>
      <c r="BG14" s="54"/>
      <c r="BH14" s="54"/>
      <c r="BI14" s="123"/>
      <c r="BJ14" s="106"/>
      <c r="BK14" s="106"/>
      <c r="BL14" s="94"/>
      <c r="BM14" s="94"/>
    </row>
    <row r="15" spans="1:66" x14ac:dyDescent="0.25">
      <c r="A15" s="39"/>
      <c r="B15" s="94">
        <v>96554.977253232137</v>
      </c>
      <c r="C15" s="94">
        <f t="shared" si="2"/>
        <v>97520.527025764459</v>
      </c>
      <c r="D15" s="53"/>
      <c r="E15" s="123"/>
      <c r="F15" s="106"/>
      <c r="G15" s="106"/>
      <c r="H15" s="94"/>
      <c r="I15" s="94"/>
      <c r="J15" s="52"/>
      <c r="K15" s="53"/>
      <c r="L15" s="123"/>
      <c r="M15" s="106"/>
      <c r="N15" s="106"/>
      <c r="O15" s="94"/>
      <c r="P15" s="94"/>
      <c r="Q15" s="52"/>
      <c r="R15" s="53"/>
      <c r="S15" s="123"/>
      <c r="T15" s="106"/>
      <c r="U15" s="106"/>
      <c r="V15" s="94"/>
      <c r="W15" s="94"/>
      <c r="X15" s="52"/>
      <c r="Y15" s="53"/>
      <c r="Z15" s="123"/>
      <c r="AA15" s="106"/>
      <c r="AB15" s="106"/>
      <c r="AC15" s="94"/>
      <c r="AD15" s="94"/>
      <c r="AE15" s="52"/>
      <c r="AF15" s="53"/>
      <c r="AG15" s="123"/>
      <c r="AH15" s="106"/>
      <c r="AI15" s="106"/>
      <c r="AJ15" s="94"/>
      <c r="AK15" s="94"/>
      <c r="AL15" s="52"/>
      <c r="AM15" s="53"/>
      <c r="AN15" s="123"/>
      <c r="AO15" s="106"/>
      <c r="AP15" s="106"/>
      <c r="AQ15" s="94"/>
      <c r="AR15" s="94"/>
      <c r="AS15" s="52"/>
      <c r="AT15" s="53"/>
      <c r="AU15" s="123"/>
      <c r="AV15" s="106"/>
      <c r="AW15" s="106"/>
      <c r="AX15" s="94"/>
      <c r="AY15" s="94"/>
      <c r="AZ15" s="52"/>
      <c r="BA15" s="53"/>
      <c r="BB15" s="123"/>
      <c r="BC15" s="106"/>
      <c r="BD15" s="106"/>
      <c r="BE15" s="94"/>
      <c r="BF15" s="94"/>
      <c r="BG15" s="52"/>
      <c r="BH15" s="53"/>
      <c r="BI15" s="123"/>
      <c r="BJ15" s="106"/>
      <c r="BK15" s="106"/>
      <c r="BL15" s="94"/>
      <c r="BM15" s="94"/>
    </row>
    <row r="16" spans="1:66" x14ac:dyDescent="0.25">
      <c r="A16" s="39"/>
      <c r="B16" s="94">
        <v>99625.339888409217</v>
      </c>
      <c r="C16" s="94">
        <f t="shared" si="2"/>
        <v>100621.5932872933</v>
      </c>
      <c r="D16" s="53"/>
      <c r="E16" s="123"/>
      <c r="F16" s="106"/>
      <c r="G16" s="106"/>
      <c r="H16" s="94"/>
      <c r="I16" s="94"/>
      <c r="J16" s="52"/>
      <c r="K16" s="53"/>
      <c r="L16" s="123"/>
      <c r="M16" s="106"/>
      <c r="N16" s="106"/>
      <c r="O16" s="94"/>
      <c r="P16" s="94"/>
      <c r="Q16" s="52"/>
      <c r="R16" s="53"/>
      <c r="S16" s="123"/>
      <c r="T16" s="106"/>
      <c r="U16" s="106"/>
      <c r="V16" s="94"/>
      <c r="W16" s="94"/>
      <c r="X16" s="52"/>
      <c r="Y16" s="53"/>
      <c r="Z16" s="123"/>
      <c r="AA16" s="106"/>
      <c r="AB16" s="106"/>
      <c r="AC16" s="94"/>
      <c r="AD16" s="94"/>
      <c r="AE16" s="52"/>
      <c r="AF16" s="53"/>
      <c r="AG16" s="123"/>
      <c r="AH16" s="106"/>
      <c r="AI16" s="106"/>
      <c r="AJ16" s="94"/>
      <c r="AK16" s="94"/>
      <c r="AL16" s="52"/>
      <c r="AM16" s="53"/>
      <c r="AN16" s="123"/>
      <c r="AO16" s="106"/>
      <c r="AP16" s="106"/>
      <c r="AQ16" s="94"/>
      <c r="AR16" s="94"/>
      <c r="AS16" s="52"/>
      <c r="AT16" s="53"/>
      <c r="AU16" s="123"/>
      <c r="AV16" s="106"/>
      <c r="AW16" s="106"/>
      <c r="AX16" s="94"/>
      <c r="AY16" s="94"/>
      <c r="AZ16" s="52"/>
      <c r="BA16" s="53"/>
      <c r="BB16" s="123"/>
      <c r="BC16" s="106"/>
      <c r="BD16" s="106"/>
      <c r="BE16" s="94"/>
      <c r="BF16" s="94"/>
      <c r="BG16" s="52"/>
      <c r="BH16" s="53"/>
      <c r="BI16" s="123"/>
      <c r="BJ16" s="106"/>
      <c r="BK16" s="106"/>
      <c r="BL16" s="94"/>
      <c r="BM16" s="94"/>
    </row>
    <row r="17" spans="1:65" x14ac:dyDescent="0.25">
      <c r="A17" s="39"/>
      <c r="B17" s="94">
        <v>102687.60130291301</v>
      </c>
      <c r="C17" s="94">
        <f t="shared" ref="C17:C20" si="3">IF(B17*C$2&lt;(C$3),B17+(C$3),B17*(1+C$2))</f>
        <v>103714.47731594215</v>
      </c>
      <c r="D17" s="53"/>
      <c r="E17" s="123"/>
      <c r="F17" s="106"/>
      <c r="G17" s="106"/>
      <c r="H17" s="94"/>
      <c r="I17" s="94"/>
      <c r="J17" s="52"/>
      <c r="K17" s="53"/>
      <c r="L17" s="123"/>
      <c r="M17" s="106"/>
      <c r="N17" s="106"/>
      <c r="O17" s="94"/>
      <c r="P17" s="94"/>
      <c r="Q17" s="52"/>
      <c r="R17" s="53"/>
      <c r="S17" s="123"/>
      <c r="T17" s="106"/>
      <c r="U17" s="106"/>
      <c r="V17" s="94"/>
      <c r="W17" s="94"/>
      <c r="X17" s="52"/>
      <c r="Y17" s="53"/>
      <c r="Z17" s="123"/>
      <c r="AA17" s="106"/>
      <c r="AB17" s="106"/>
      <c r="AC17" s="94"/>
      <c r="AD17" s="94"/>
      <c r="AE17" s="52"/>
      <c r="AF17" s="53"/>
      <c r="AG17" s="123"/>
      <c r="AH17" s="106"/>
      <c r="AI17" s="106"/>
      <c r="AJ17" s="94"/>
      <c r="AK17" s="94"/>
      <c r="AL17" s="52"/>
      <c r="AM17" s="53"/>
      <c r="AN17" s="123"/>
      <c r="AO17" s="106"/>
      <c r="AP17" s="106"/>
      <c r="AQ17" s="94"/>
      <c r="AR17" s="94"/>
      <c r="AS17" s="52"/>
      <c r="AT17" s="53"/>
      <c r="AU17" s="123"/>
      <c r="AV17" s="106"/>
      <c r="AW17" s="106"/>
      <c r="AX17" s="94"/>
      <c r="AY17" s="94"/>
      <c r="AZ17" s="52"/>
      <c r="BA17" s="53"/>
      <c r="BB17" s="123"/>
      <c r="BC17" s="106"/>
      <c r="BD17" s="106"/>
      <c r="BE17" s="94"/>
      <c r="BF17" s="94"/>
      <c r="BG17" s="52"/>
      <c r="BH17" s="53"/>
      <c r="BI17" s="123"/>
      <c r="BJ17" s="106"/>
      <c r="BK17" s="106"/>
      <c r="BL17" s="94"/>
      <c r="BM17" s="94"/>
    </row>
    <row r="18" spans="1:65" x14ac:dyDescent="0.25">
      <c r="A18" s="39"/>
      <c r="B18" s="94">
        <v>105990.58470313746</v>
      </c>
      <c r="C18" s="94">
        <f t="shared" si="3"/>
        <v>107050.49055016883</v>
      </c>
      <c r="D18" s="53"/>
      <c r="E18" s="123"/>
      <c r="F18" s="106"/>
      <c r="G18" s="106"/>
      <c r="H18" s="94"/>
      <c r="I18" s="94"/>
      <c r="J18" s="52"/>
      <c r="K18" s="53"/>
      <c r="L18" s="123"/>
      <c r="M18" s="106"/>
      <c r="N18" s="106"/>
      <c r="O18" s="94"/>
      <c r="P18" s="94"/>
      <c r="Q18" s="52"/>
      <c r="R18" s="53"/>
      <c r="S18" s="123"/>
      <c r="T18" s="106"/>
      <c r="U18" s="106"/>
      <c r="V18" s="94"/>
      <c r="W18" s="94"/>
      <c r="X18" s="52"/>
      <c r="Y18" s="53"/>
      <c r="Z18" s="123"/>
      <c r="AA18" s="106"/>
      <c r="AB18" s="106"/>
      <c r="AC18" s="94"/>
      <c r="AD18" s="94"/>
      <c r="AE18" s="52"/>
      <c r="AF18" s="53"/>
      <c r="AG18" s="123"/>
      <c r="AH18" s="106"/>
      <c r="AI18" s="106"/>
      <c r="AJ18" s="94"/>
      <c r="AK18" s="94"/>
      <c r="AL18" s="52"/>
      <c r="AM18" s="53"/>
      <c r="AN18" s="123"/>
      <c r="AO18" s="106"/>
      <c r="AP18" s="106"/>
      <c r="AQ18" s="94"/>
      <c r="AR18" s="94"/>
      <c r="AS18" s="52"/>
      <c r="AT18" s="53"/>
      <c r="AU18" s="123"/>
      <c r="AV18" s="106"/>
      <c r="AW18" s="106"/>
      <c r="AX18" s="94"/>
      <c r="AY18" s="94"/>
      <c r="AZ18" s="52"/>
      <c r="BA18" s="53"/>
      <c r="BB18" s="123"/>
      <c r="BC18" s="106"/>
      <c r="BD18" s="106"/>
      <c r="BE18" s="94"/>
      <c r="BF18" s="94"/>
      <c r="BG18" s="52"/>
      <c r="BH18" s="53"/>
      <c r="BI18" s="123"/>
      <c r="BJ18" s="106"/>
      <c r="BK18" s="106"/>
      <c r="BL18" s="94"/>
      <c r="BM18" s="94"/>
    </row>
    <row r="19" spans="1:65" x14ac:dyDescent="0.25">
      <c r="A19" s="39"/>
      <c r="B19" s="94">
        <v>109079.46441413921</v>
      </c>
      <c r="C19" s="94">
        <f t="shared" si="3"/>
        <v>110170.2590582806</v>
      </c>
      <c r="D19" s="53"/>
      <c r="E19" s="123"/>
      <c r="F19" s="106"/>
      <c r="G19" s="106"/>
      <c r="H19" s="94"/>
      <c r="I19" s="94"/>
      <c r="J19" s="52"/>
      <c r="K19" s="53"/>
      <c r="L19" s="123"/>
      <c r="M19" s="106"/>
      <c r="N19" s="106"/>
      <c r="O19" s="94"/>
      <c r="P19" s="94"/>
      <c r="Q19" s="52"/>
      <c r="R19" s="53"/>
      <c r="S19" s="123"/>
      <c r="T19" s="106"/>
      <c r="U19" s="106"/>
      <c r="V19" s="94"/>
      <c r="W19" s="94"/>
      <c r="X19" s="52"/>
      <c r="Y19" s="53"/>
      <c r="Z19" s="123"/>
      <c r="AA19" s="106"/>
      <c r="AB19" s="106"/>
      <c r="AC19" s="94"/>
      <c r="AD19" s="94"/>
      <c r="AE19" s="52"/>
      <c r="AF19" s="53"/>
      <c r="AG19" s="123"/>
      <c r="AH19" s="106"/>
      <c r="AI19" s="106"/>
      <c r="AJ19" s="94"/>
      <c r="AK19" s="94"/>
      <c r="AL19" s="52"/>
      <c r="AM19" s="53"/>
      <c r="AN19" s="123"/>
      <c r="AO19" s="106"/>
      <c r="AP19" s="106"/>
      <c r="AQ19" s="94"/>
      <c r="AR19" s="94"/>
      <c r="AS19" s="52"/>
      <c r="AT19" s="53"/>
      <c r="AU19" s="123"/>
      <c r="AV19" s="106"/>
      <c r="AW19" s="106"/>
      <c r="AX19" s="94"/>
      <c r="AY19" s="94"/>
      <c r="AZ19" s="52"/>
      <c r="BA19" s="53"/>
      <c r="BB19" s="123"/>
      <c r="BC19" s="106"/>
      <c r="BD19" s="106"/>
      <c r="BE19" s="94"/>
      <c r="BF19" s="94"/>
      <c r="BG19" s="52"/>
      <c r="BH19" s="53"/>
      <c r="BI19" s="123"/>
      <c r="BJ19" s="106"/>
      <c r="BK19" s="106"/>
      <c r="BL19" s="94"/>
      <c r="BM19" s="94"/>
    </row>
    <row r="20" spans="1:65" x14ac:dyDescent="0.25">
      <c r="A20" s="39"/>
      <c r="B20" s="94">
        <v>112354.67220062666</v>
      </c>
      <c r="C20" s="94">
        <f t="shared" si="3"/>
        <v>113478.21892263294</v>
      </c>
      <c r="D20" s="54"/>
      <c r="E20" s="123"/>
      <c r="F20" s="106"/>
      <c r="G20" s="106"/>
      <c r="H20" s="94"/>
      <c r="I20" s="94"/>
      <c r="J20" s="52"/>
      <c r="K20" s="54"/>
      <c r="L20" s="123"/>
      <c r="M20" s="106"/>
      <c r="N20" s="106"/>
      <c r="O20" s="94"/>
      <c r="P20" s="94"/>
      <c r="Q20" s="52"/>
      <c r="R20" s="54"/>
      <c r="S20" s="123"/>
      <c r="T20" s="106"/>
      <c r="U20" s="106"/>
      <c r="V20" s="94"/>
      <c r="W20" s="94"/>
      <c r="X20" s="52"/>
      <c r="Y20" s="54"/>
      <c r="Z20" s="123"/>
      <c r="AA20" s="106"/>
      <c r="AB20" s="106"/>
      <c r="AC20" s="94"/>
      <c r="AD20" s="94"/>
      <c r="AE20" s="52"/>
      <c r="AF20" s="54"/>
      <c r="AG20" s="123"/>
      <c r="AH20" s="106"/>
      <c r="AI20" s="106"/>
      <c r="AJ20" s="94"/>
      <c r="AK20" s="94"/>
      <c r="AL20" s="52"/>
      <c r="AM20" s="54"/>
      <c r="AN20" s="123"/>
      <c r="AO20" s="106"/>
      <c r="AP20" s="106"/>
      <c r="AQ20" s="94"/>
      <c r="AR20" s="94"/>
      <c r="AS20" s="52"/>
      <c r="AT20" s="54"/>
      <c r="AU20" s="123"/>
      <c r="AV20" s="106"/>
      <c r="AW20" s="106"/>
      <c r="AX20" s="94"/>
      <c r="AY20" s="94"/>
      <c r="AZ20" s="52"/>
      <c r="BA20" s="54"/>
      <c r="BB20" s="123"/>
      <c r="BC20" s="106"/>
      <c r="BD20" s="106"/>
      <c r="BE20" s="94"/>
      <c r="BF20" s="94"/>
      <c r="BG20" s="52"/>
      <c r="BH20" s="54"/>
      <c r="BI20" s="123"/>
      <c r="BJ20" s="106"/>
      <c r="BK20" s="106"/>
      <c r="BL20" s="94"/>
      <c r="BM20" s="94"/>
    </row>
    <row r="21" spans="1:65" s="271" customFormat="1" ht="16.5" thickBot="1" x14ac:dyDescent="0.3">
      <c r="A21" s="267"/>
      <c r="B21" s="270"/>
      <c r="C21" s="270"/>
      <c r="D21" s="269"/>
      <c r="E21" s="270"/>
      <c r="F21" s="270"/>
      <c r="G21" s="253"/>
      <c r="H21" s="270"/>
      <c r="I21" s="270"/>
      <c r="J21" s="268"/>
      <c r="K21" s="269"/>
      <c r="L21" s="270"/>
      <c r="M21" s="270"/>
      <c r="N21" s="253"/>
      <c r="O21" s="270"/>
      <c r="P21" s="270"/>
      <c r="Q21" s="268"/>
      <c r="R21" s="269"/>
      <c r="S21" s="270"/>
      <c r="T21" s="270"/>
      <c r="U21" s="253"/>
      <c r="V21" s="270"/>
      <c r="W21" s="270"/>
      <c r="X21" s="268"/>
      <c r="Y21" s="269"/>
      <c r="Z21" s="270"/>
      <c r="AA21" s="270"/>
      <c r="AB21" s="253"/>
      <c r="AC21" s="270"/>
      <c r="AD21" s="270"/>
      <c r="AE21" s="268"/>
      <c r="AF21" s="269"/>
      <c r="AG21" s="270"/>
      <c r="AH21" s="270"/>
      <c r="AI21" s="253"/>
      <c r="AJ21" s="270"/>
      <c r="AK21" s="270"/>
      <c r="AL21" s="268"/>
      <c r="AM21" s="269"/>
      <c r="AN21" s="270"/>
      <c r="AO21" s="270"/>
      <c r="AP21" s="253"/>
      <c r="AQ21" s="270"/>
      <c r="AR21" s="270"/>
      <c r="AS21" s="268"/>
      <c r="AT21" s="269"/>
      <c r="AU21" s="270"/>
      <c r="AV21" s="270"/>
      <c r="AW21" s="253"/>
      <c r="AX21" s="270"/>
      <c r="AY21" s="270"/>
      <c r="AZ21" s="268"/>
      <c r="BA21" s="269"/>
      <c r="BB21" s="270"/>
      <c r="BC21" s="270"/>
      <c r="BD21" s="253"/>
      <c r="BE21" s="270"/>
      <c r="BF21" s="270"/>
      <c r="BG21" s="268"/>
      <c r="BH21" s="269"/>
      <c r="BI21" s="270"/>
      <c r="BJ21" s="270"/>
      <c r="BK21" s="253"/>
      <c r="BL21" s="270"/>
      <c r="BM21" s="270"/>
    </row>
    <row r="22" spans="1:65" ht="16.5" thickTop="1" x14ac:dyDescent="0.25">
      <c r="A22" s="9"/>
      <c r="B22" s="39"/>
      <c r="C22" s="39"/>
      <c r="D22" s="266"/>
      <c r="E22" s="39"/>
      <c r="F22" s="39"/>
      <c r="G22" s="106"/>
      <c r="H22" s="39"/>
      <c r="I22" s="39"/>
      <c r="J22" s="52"/>
      <c r="K22" s="266"/>
      <c r="L22" s="39"/>
      <c r="M22" s="39"/>
      <c r="N22" s="106"/>
      <c r="O22" s="39"/>
      <c r="P22" s="39"/>
      <c r="Q22" s="52"/>
      <c r="R22" s="266"/>
      <c r="S22" s="39"/>
      <c r="T22" s="39"/>
      <c r="U22" s="106"/>
      <c r="V22" s="39"/>
      <c r="W22" s="39"/>
      <c r="X22" s="52"/>
      <c r="Y22" s="266"/>
      <c r="Z22" s="39"/>
      <c r="AA22" s="39"/>
      <c r="AB22" s="106"/>
      <c r="AC22" s="39"/>
      <c r="AD22" s="39"/>
      <c r="AE22" s="52"/>
      <c r="AF22" s="266"/>
      <c r="AG22" s="39"/>
      <c r="AH22" s="39"/>
      <c r="AI22" s="106"/>
      <c r="AJ22" s="39"/>
      <c r="AK22" s="39"/>
      <c r="AL22" s="52"/>
      <c r="AM22" s="266"/>
      <c r="AN22" s="39"/>
      <c r="AO22" s="39"/>
      <c r="AP22" s="106"/>
      <c r="AQ22" s="39"/>
      <c r="AR22" s="39"/>
      <c r="AS22" s="52"/>
      <c r="AT22" s="266"/>
      <c r="AU22" s="39"/>
      <c r="AV22" s="39"/>
      <c r="AW22" s="106"/>
      <c r="AX22" s="39"/>
      <c r="AY22" s="39"/>
      <c r="AZ22" s="52"/>
      <c r="BA22" s="266"/>
      <c r="BB22" s="39"/>
      <c r="BC22" s="39"/>
      <c r="BD22" s="106"/>
      <c r="BE22" s="39"/>
      <c r="BF22" s="39"/>
      <c r="BG22" s="52"/>
      <c r="BH22" s="266"/>
      <c r="BI22" s="39"/>
      <c r="BJ22" s="39"/>
      <c r="BK22" s="106"/>
      <c r="BL22" s="39"/>
      <c r="BM22" s="39"/>
    </row>
    <row r="23" spans="1:65" x14ac:dyDescent="0.25">
      <c r="A23" s="9"/>
      <c r="B23" s="39"/>
      <c r="C23" s="39"/>
      <c r="D23" s="53"/>
      <c r="E23" s="39"/>
      <c r="F23" s="39"/>
      <c r="G23" s="106"/>
      <c r="H23" s="39"/>
      <c r="I23" s="39"/>
      <c r="J23" s="52"/>
      <c r="K23" s="53"/>
      <c r="L23" s="39"/>
      <c r="M23" s="39"/>
      <c r="N23" s="106"/>
      <c r="O23" s="39"/>
      <c r="P23" s="39"/>
      <c r="Q23" s="52"/>
      <c r="R23" s="53"/>
      <c r="S23" s="39"/>
      <c r="T23" s="39"/>
      <c r="U23" s="106"/>
      <c r="V23" s="39"/>
      <c r="W23" s="39"/>
      <c r="X23" s="52"/>
      <c r="Y23" s="53"/>
      <c r="Z23" s="39"/>
      <c r="AA23" s="39"/>
      <c r="AB23" s="106"/>
      <c r="AC23" s="39"/>
      <c r="AD23" s="39"/>
      <c r="AE23" s="52"/>
      <c r="AF23" s="53"/>
      <c r="AG23" s="39"/>
      <c r="AH23" s="39"/>
      <c r="AI23" s="106"/>
      <c r="AJ23" s="39"/>
      <c r="AK23" s="39"/>
      <c r="AL23" s="52"/>
      <c r="AM23" s="53"/>
      <c r="AN23" s="39"/>
      <c r="AO23" s="39"/>
      <c r="AP23" s="106"/>
      <c r="AQ23" s="39"/>
      <c r="AR23" s="39"/>
      <c r="AS23" s="52"/>
      <c r="AT23" s="53"/>
      <c r="AU23" s="39"/>
      <c r="AV23" s="39"/>
      <c r="AW23" s="106"/>
      <c r="AX23" s="39"/>
      <c r="AY23" s="39"/>
      <c r="AZ23" s="52"/>
      <c r="BA23" s="53"/>
      <c r="BB23" s="39"/>
      <c r="BC23" s="39"/>
      <c r="BD23" s="106"/>
      <c r="BE23" s="39"/>
      <c r="BF23" s="39"/>
      <c r="BG23" s="52"/>
      <c r="BH23" s="53"/>
      <c r="BI23" s="39"/>
      <c r="BJ23" s="39"/>
      <c r="BK23" s="106"/>
      <c r="BL23" s="39"/>
      <c r="BM23" s="39"/>
    </row>
    <row r="24" spans="1:65" x14ac:dyDescent="0.25">
      <c r="A24" s="39"/>
      <c r="B24" s="39"/>
      <c r="C24" s="39"/>
      <c r="D24" s="53"/>
      <c r="E24" s="39"/>
      <c r="F24" s="39"/>
      <c r="G24" s="106"/>
      <c r="H24" s="39"/>
      <c r="I24" s="39"/>
      <c r="J24" s="52"/>
      <c r="K24" s="53"/>
      <c r="L24" s="39"/>
      <c r="M24" s="39"/>
      <c r="N24" s="106"/>
      <c r="O24" s="39"/>
      <c r="P24" s="39"/>
      <c r="Q24" s="52"/>
      <c r="R24" s="53"/>
      <c r="S24" s="39"/>
      <c r="T24" s="39"/>
      <c r="U24" s="106"/>
      <c r="V24" s="39"/>
      <c r="W24" s="39"/>
      <c r="X24" s="52"/>
      <c r="Y24" s="53"/>
      <c r="Z24" s="39"/>
      <c r="AA24" s="39"/>
      <c r="AB24" s="106"/>
      <c r="AC24" s="39"/>
      <c r="AD24" s="39"/>
      <c r="AE24" s="52"/>
      <c r="AF24" s="53"/>
      <c r="AG24" s="39"/>
      <c r="AH24" s="39"/>
      <c r="AI24" s="106"/>
      <c r="AJ24" s="39"/>
      <c r="AK24" s="39"/>
      <c r="AL24" s="52"/>
      <c r="AM24" s="53"/>
      <c r="AN24" s="39"/>
      <c r="AO24" s="39"/>
      <c r="AP24" s="106"/>
      <c r="AQ24" s="39"/>
      <c r="AR24" s="39"/>
      <c r="AS24" s="52"/>
      <c r="AT24" s="53"/>
      <c r="AU24" s="39"/>
      <c r="AV24" s="39"/>
      <c r="AW24" s="106"/>
      <c r="AX24" s="39"/>
      <c r="AY24" s="39"/>
      <c r="AZ24" s="52"/>
      <c r="BA24" s="53"/>
      <c r="BB24" s="39"/>
      <c r="BC24" s="39"/>
      <c r="BD24" s="106"/>
      <c r="BE24" s="39"/>
      <c r="BF24" s="39"/>
      <c r="BG24" s="52"/>
      <c r="BH24" s="53"/>
      <c r="BI24" s="39"/>
      <c r="BJ24" s="39"/>
      <c r="BK24" s="106"/>
      <c r="BL24" s="39"/>
      <c r="BM24" s="39"/>
    </row>
    <row r="25" spans="1:65" x14ac:dyDescent="0.25">
      <c r="A25" s="39"/>
      <c r="B25" s="39"/>
      <c r="C25" s="39"/>
      <c r="D25" s="53"/>
      <c r="E25" s="39"/>
      <c r="F25" s="39"/>
      <c r="G25" s="106"/>
      <c r="H25" s="39"/>
      <c r="I25" s="39"/>
      <c r="J25" s="52"/>
      <c r="K25" s="53"/>
      <c r="L25" s="39"/>
      <c r="M25" s="39"/>
      <c r="N25" s="106"/>
      <c r="O25" s="39"/>
      <c r="P25" s="39"/>
      <c r="Q25" s="52"/>
      <c r="R25" s="53"/>
      <c r="S25" s="39"/>
      <c r="T25" s="39"/>
      <c r="U25" s="106"/>
      <c r="V25" s="39"/>
      <c r="W25" s="39"/>
      <c r="X25" s="52"/>
      <c r="Y25" s="53"/>
      <c r="Z25" s="39"/>
      <c r="AA25" s="39"/>
      <c r="AB25" s="106"/>
      <c r="AC25" s="39"/>
      <c r="AD25" s="39"/>
      <c r="AE25" s="52"/>
      <c r="AF25" s="53"/>
      <c r="AG25" s="39"/>
      <c r="AH25" s="39"/>
      <c r="AI25" s="106"/>
      <c r="AJ25" s="39"/>
      <c r="AK25" s="39"/>
      <c r="AL25" s="52"/>
      <c r="AM25" s="53"/>
      <c r="AN25" s="39"/>
      <c r="AO25" s="39"/>
      <c r="AP25" s="106"/>
      <c r="AQ25" s="39"/>
      <c r="AR25" s="39"/>
      <c r="AS25" s="52"/>
      <c r="AT25" s="53"/>
      <c r="AU25" s="39"/>
      <c r="AV25" s="39"/>
      <c r="AW25" s="106"/>
      <c r="AX25" s="39"/>
      <c r="AY25" s="39"/>
      <c r="AZ25" s="52"/>
      <c r="BA25" s="53"/>
      <c r="BB25" s="39"/>
      <c r="BC25" s="39"/>
      <c r="BD25" s="106"/>
      <c r="BE25" s="39"/>
      <c r="BF25" s="39"/>
      <c r="BG25" s="52"/>
      <c r="BH25" s="53"/>
      <c r="BI25" s="39"/>
      <c r="BJ25" s="39"/>
      <c r="BK25" s="106"/>
      <c r="BL25" s="39"/>
      <c r="BM25" s="39"/>
    </row>
    <row r="26" spans="1:65" x14ac:dyDescent="0.25">
      <c r="A26" s="39"/>
      <c r="B26" s="39"/>
      <c r="C26" s="39"/>
      <c r="D26" s="53"/>
      <c r="E26" s="39"/>
      <c r="F26" s="39"/>
      <c r="G26" s="1"/>
      <c r="H26" s="39"/>
      <c r="I26" s="39"/>
      <c r="J26" s="52"/>
      <c r="K26" s="53"/>
      <c r="L26" s="39"/>
      <c r="M26" s="39"/>
      <c r="N26" s="1"/>
      <c r="O26" s="39"/>
      <c r="P26" s="39"/>
      <c r="Q26" s="52"/>
      <c r="R26" s="53"/>
      <c r="S26" s="39"/>
      <c r="T26" s="39"/>
      <c r="U26" s="1"/>
      <c r="V26" s="39"/>
      <c r="W26" s="39"/>
      <c r="X26" s="52"/>
      <c r="Y26" s="53"/>
      <c r="Z26" s="39"/>
      <c r="AA26" s="39"/>
      <c r="AB26" s="1"/>
      <c r="AC26" s="39"/>
      <c r="AD26" s="39"/>
      <c r="AE26" s="52"/>
      <c r="AF26" s="53"/>
      <c r="AG26" s="39"/>
      <c r="AH26" s="39"/>
      <c r="AI26" s="1"/>
      <c r="AJ26" s="39"/>
      <c r="AK26" s="39"/>
      <c r="AL26" s="52"/>
      <c r="AM26" s="53"/>
      <c r="AN26" s="39"/>
      <c r="AO26" s="39"/>
      <c r="AP26" s="1"/>
      <c r="AQ26" s="39"/>
      <c r="AR26" s="39"/>
      <c r="AS26" s="52"/>
      <c r="AT26" s="53"/>
      <c r="AU26" s="39"/>
      <c r="AV26" s="39"/>
      <c r="AW26" s="1"/>
      <c r="AX26" s="39"/>
      <c r="AY26" s="39"/>
      <c r="AZ26" s="52"/>
      <c r="BA26" s="53"/>
      <c r="BB26" s="39"/>
      <c r="BC26" s="39"/>
      <c r="BD26" s="1"/>
      <c r="BE26" s="39"/>
      <c r="BF26" s="39"/>
      <c r="BG26" s="52"/>
      <c r="BH26" s="53"/>
      <c r="BI26" s="39"/>
      <c r="BJ26" s="39"/>
      <c r="BK26" s="1"/>
      <c r="BL26" s="39"/>
      <c r="BM26" s="39"/>
    </row>
    <row r="27" spans="1:65" x14ac:dyDescent="0.25">
      <c r="A27" s="39"/>
      <c r="B27" s="39"/>
      <c r="C27" s="39"/>
      <c r="D27" s="53"/>
      <c r="E27" s="39"/>
      <c r="F27" s="39"/>
      <c r="G27" s="1"/>
      <c r="H27" s="39"/>
      <c r="I27" s="39"/>
      <c r="J27" s="52"/>
      <c r="K27" s="53"/>
      <c r="L27" s="39"/>
      <c r="M27" s="39"/>
      <c r="N27" s="1"/>
      <c r="O27" s="39"/>
      <c r="P27" s="39"/>
      <c r="Q27" s="52"/>
      <c r="R27" s="53"/>
      <c r="S27" s="39"/>
      <c r="T27" s="39"/>
      <c r="U27" s="1"/>
      <c r="V27" s="39"/>
      <c r="W27" s="39"/>
      <c r="X27" s="52"/>
      <c r="Y27" s="53"/>
      <c r="Z27" s="39"/>
      <c r="AA27" s="39"/>
      <c r="AB27" s="1"/>
      <c r="AC27" s="39"/>
      <c r="AD27" s="39"/>
      <c r="AE27" s="52"/>
      <c r="AF27" s="53"/>
      <c r="AG27" s="39"/>
      <c r="AH27" s="39"/>
      <c r="AI27" s="1"/>
      <c r="AJ27" s="39"/>
      <c r="AK27" s="39"/>
      <c r="AL27" s="52"/>
      <c r="AM27" s="53"/>
      <c r="AN27" s="39"/>
      <c r="AO27" s="39"/>
      <c r="AP27" s="1"/>
      <c r="AQ27" s="39"/>
      <c r="AR27" s="39"/>
      <c r="AS27" s="52"/>
      <c r="AT27" s="53"/>
      <c r="AU27" s="39"/>
      <c r="AV27" s="39"/>
      <c r="AW27" s="1"/>
      <c r="AX27" s="39"/>
      <c r="AY27" s="39"/>
      <c r="AZ27" s="52"/>
      <c r="BA27" s="53"/>
      <c r="BB27" s="39"/>
      <c r="BC27" s="39"/>
      <c r="BD27" s="1"/>
      <c r="BE27" s="39"/>
      <c r="BF27" s="39"/>
      <c r="BG27" s="52"/>
      <c r="BH27" s="53"/>
      <c r="BI27" s="39"/>
      <c r="BJ27" s="39"/>
      <c r="BK27" s="1"/>
      <c r="BL27" s="39"/>
      <c r="BM27" s="39"/>
    </row>
    <row r="28" spans="1:65" s="51" customFormat="1" ht="18.75" x14ac:dyDescent="0.3">
      <c r="A28" s="40"/>
      <c r="B28" s="39"/>
      <c r="C28" s="39"/>
      <c r="D28" s="53"/>
      <c r="E28" s="39"/>
      <c r="F28" s="39"/>
      <c r="G28" s="1"/>
      <c r="H28" s="39"/>
      <c r="I28" s="39"/>
      <c r="J28" s="52"/>
      <c r="K28" s="53"/>
      <c r="L28" s="39"/>
      <c r="M28" s="39"/>
      <c r="N28" s="1"/>
      <c r="O28" s="39"/>
      <c r="P28" s="39"/>
      <c r="Q28" s="52"/>
      <c r="R28" s="53"/>
      <c r="S28" s="39"/>
      <c r="T28" s="39"/>
      <c r="U28" s="1"/>
      <c r="V28" s="39"/>
      <c r="W28" s="39"/>
      <c r="X28" s="52"/>
      <c r="Y28" s="53"/>
      <c r="Z28" s="39"/>
      <c r="AA28" s="39"/>
      <c r="AB28" s="1"/>
      <c r="AC28" s="39"/>
      <c r="AD28" s="39"/>
      <c r="AE28" s="52"/>
      <c r="AF28" s="53"/>
      <c r="AG28" s="39"/>
      <c r="AH28" s="39"/>
      <c r="AI28" s="1"/>
      <c r="AJ28" s="39"/>
      <c r="AK28" s="39"/>
      <c r="AL28" s="52"/>
      <c r="AM28" s="53"/>
      <c r="AN28" s="39"/>
      <c r="AO28" s="39"/>
      <c r="AP28" s="1"/>
      <c r="AQ28" s="39"/>
      <c r="AR28" s="39"/>
      <c r="AS28" s="52"/>
      <c r="AT28" s="53"/>
      <c r="AU28" s="39"/>
      <c r="AV28" s="39"/>
      <c r="AW28" s="1"/>
      <c r="AX28" s="39"/>
      <c r="AY28" s="39"/>
      <c r="AZ28" s="52"/>
      <c r="BA28" s="53"/>
      <c r="BB28" s="39"/>
      <c r="BC28" s="39"/>
      <c r="BD28" s="1"/>
      <c r="BE28" s="39"/>
      <c r="BF28" s="39"/>
      <c r="BG28" s="52"/>
      <c r="BH28" s="53"/>
      <c r="BI28" s="39"/>
      <c r="BJ28" s="39"/>
      <c r="BK28" s="1"/>
      <c r="BL28" s="39"/>
      <c r="BM28" s="39"/>
    </row>
    <row r="29" spans="1:65" s="15" customFormat="1" ht="30.75" customHeight="1" thickBot="1" x14ac:dyDescent="0.3">
      <c r="A29" s="164" t="s">
        <v>257</v>
      </c>
      <c r="B29" s="39"/>
      <c r="C29" s="39"/>
      <c r="D29" s="53"/>
      <c r="E29" s="39"/>
      <c r="F29" s="39"/>
      <c r="G29" s="1"/>
      <c r="H29" s="39"/>
      <c r="I29" s="39"/>
      <c r="J29" s="52"/>
      <c r="K29" s="53"/>
      <c r="L29" s="39"/>
      <c r="M29" s="39"/>
      <c r="N29" s="1"/>
      <c r="O29" s="39"/>
      <c r="P29" s="39"/>
      <c r="Q29" s="52"/>
      <c r="R29" s="53"/>
      <c r="S29" s="39"/>
      <c r="T29" s="39"/>
      <c r="U29" s="1"/>
      <c r="V29" s="39"/>
      <c r="W29" s="39"/>
      <c r="X29" s="52"/>
      <c r="Y29" s="53"/>
      <c r="Z29" s="39"/>
      <c r="AA29" s="39"/>
      <c r="AB29" s="1"/>
      <c r="AC29" s="39"/>
      <c r="AD29" s="39"/>
      <c r="AE29" s="52"/>
      <c r="AF29" s="53"/>
      <c r="AG29" s="39"/>
      <c r="AH29" s="39"/>
      <c r="AI29" s="1"/>
      <c r="AJ29" s="39"/>
      <c r="AK29" s="39"/>
      <c r="AL29" s="52"/>
      <c r="AM29" s="53"/>
      <c r="AN29" s="39"/>
      <c r="AO29" s="39"/>
      <c r="AP29" s="1"/>
      <c r="AQ29" s="39"/>
      <c r="AR29" s="39"/>
      <c r="AS29" s="52"/>
      <c r="AT29" s="53"/>
      <c r="AU29" s="39"/>
      <c r="AV29" s="39"/>
      <c r="AW29" s="1"/>
      <c r="AX29" s="39"/>
      <c r="AY29" s="39"/>
      <c r="AZ29" s="52"/>
      <c r="BA29" s="53"/>
      <c r="BB29" s="39"/>
      <c r="BC29" s="39"/>
      <c r="BD29" s="1"/>
      <c r="BE29" s="39"/>
      <c r="BF29" s="39"/>
      <c r="BG29" s="52"/>
      <c r="BH29" s="53"/>
      <c r="BI29" s="39"/>
      <c r="BJ29" s="39"/>
      <c r="BK29" s="1"/>
      <c r="BL29" s="39"/>
      <c r="BM29" s="39"/>
    </row>
    <row r="30" spans="1:65" ht="16.5" thickTop="1" x14ac:dyDescent="0.25">
      <c r="B30" s="39"/>
      <c r="C30" s="39"/>
      <c r="D30" s="53"/>
      <c r="E30" s="39"/>
      <c r="F30" s="39"/>
      <c r="G30" s="1"/>
      <c r="H30" s="39"/>
      <c r="I30" s="39"/>
      <c r="J30" s="52"/>
      <c r="K30" s="53"/>
      <c r="L30" s="39"/>
      <c r="M30" s="39"/>
      <c r="N30" s="1"/>
      <c r="O30" s="39"/>
      <c r="P30" s="39"/>
      <c r="Q30" s="52"/>
      <c r="R30" s="53"/>
      <c r="S30" s="39"/>
      <c r="T30" s="39"/>
      <c r="U30" s="1"/>
      <c r="V30" s="39"/>
      <c r="W30" s="39"/>
      <c r="X30" s="52"/>
      <c r="Y30" s="53"/>
      <c r="Z30" s="39"/>
      <c r="AA30" s="39"/>
      <c r="AB30" s="1"/>
      <c r="AC30" s="39"/>
      <c r="AD30" s="39"/>
      <c r="AE30" s="52"/>
      <c r="AF30" s="53"/>
      <c r="AG30" s="39"/>
      <c r="AH30" s="39"/>
      <c r="AI30" s="1"/>
      <c r="AJ30" s="39"/>
      <c r="AK30" s="39"/>
      <c r="AL30" s="52"/>
      <c r="AM30" s="53"/>
      <c r="AN30" s="39"/>
      <c r="AO30" s="39"/>
      <c r="AP30" s="1"/>
      <c r="AQ30" s="39"/>
      <c r="AR30" s="39"/>
      <c r="AS30" s="52"/>
      <c r="AT30" s="53"/>
      <c r="AU30" s="39"/>
      <c r="AV30" s="39"/>
      <c r="AW30" s="1"/>
      <c r="AX30" s="39"/>
      <c r="AY30" s="39"/>
      <c r="AZ30" s="52"/>
      <c r="BA30" s="53"/>
      <c r="BB30" s="39"/>
      <c r="BC30" s="39"/>
      <c r="BD30" s="1"/>
      <c r="BE30" s="39"/>
      <c r="BF30" s="39"/>
      <c r="BG30" s="52"/>
      <c r="BH30" s="53"/>
      <c r="BI30" s="39"/>
      <c r="BJ30" s="39"/>
      <c r="BK30" s="1"/>
      <c r="BL30" s="39"/>
      <c r="BM30" s="39"/>
    </row>
    <row r="31" spans="1:65" x14ac:dyDescent="0.25">
      <c r="B31" s="39"/>
      <c r="C31" s="39"/>
      <c r="D31" s="53"/>
      <c r="E31" s="39"/>
      <c r="F31" s="39"/>
      <c r="G31" s="1"/>
      <c r="H31" s="39"/>
      <c r="I31" s="39"/>
      <c r="J31" s="52"/>
      <c r="K31" s="53"/>
      <c r="L31" s="39"/>
      <c r="M31" s="39"/>
      <c r="N31" s="1"/>
      <c r="O31" s="39"/>
      <c r="P31" s="39"/>
      <c r="Q31" s="52"/>
      <c r="R31" s="53"/>
      <c r="S31" s="39"/>
      <c r="T31" s="39"/>
      <c r="U31" s="1"/>
      <c r="V31" s="39"/>
      <c r="W31" s="39"/>
      <c r="X31" s="52"/>
      <c r="Y31" s="53"/>
      <c r="Z31" s="39"/>
      <c r="AA31" s="39"/>
      <c r="AB31" s="1"/>
      <c r="AC31" s="39"/>
      <c r="AD31" s="39"/>
      <c r="AE31" s="52"/>
      <c r="AF31" s="53"/>
      <c r="AG31" s="39"/>
      <c r="AH31" s="39"/>
      <c r="AI31" s="1"/>
      <c r="AJ31" s="39"/>
      <c r="AK31" s="39"/>
      <c r="AL31" s="52"/>
      <c r="AM31" s="53"/>
      <c r="AN31" s="39"/>
      <c r="AO31" s="39"/>
      <c r="AP31" s="1"/>
      <c r="AQ31" s="39"/>
      <c r="AR31" s="39"/>
      <c r="AS31" s="52"/>
      <c r="AT31" s="53"/>
      <c r="AU31" s="39"/>
      <c r="AV31" s="39"/>
      <c r="AW31" s="1"/>
      <c r="AX31" s="39"/>
      <c r="AY31" s="39"/>
      <c r="AZ31" s="52"/>
      <c r="BA31" s="53"/>
      <c r="BB31" s="39"/>
      <c r="BC31" s="39"/>
      <c r="BD31" s="1"/>
      <c r="BE31" s="39"/>
      <c r="BF31" s="39"/>
      <c r="BG31" s="52"/>
      <c r="BH31" s="53"/>
      <c r="BI31" s="39"/>
      <c r="BJ31" s="39"/>
      <c r="BK31" s="1"/>
      <c r="BL31" s="39"/>
      <c r="BM31" s="39"/>
    </row>
    <row r="32" spans="1:65" x14ac:dyDescent="0.25">
      <c r="B32" s="39"/>
      <c r="C32" s="39"/>
      <c r="D32" s="53"/>
      <c r="E32" s="39"/>
      <c r="F32" s="39"/>
      <c r="G32" s="1"/>
      <c r="H32" s="39"/>
      <c r="I32" s="39"/>
      <c r="J32" s="52"/>
      <c r="K32" s="53"/>
      <c r="L32" s="39"/>
      <c r="M32" s="39"/>
      <c r="N32" s="1"/>
      <c r="O32" s="39"/>
      <c r="P32" s="39"/>
      <c r="Q32" s="52"/>
      <c r="R32" s="53"/>
      <c r="S32" s="39"/>
      <c r="T32" s="39"/>
      <c r="U32" s="1"/>
      <c r="V32" s="39"/>
      <c r="W32" s="39"/>
      <c r="X32" s="52"/>
      <c r="Y32" s="53"/>
      <c r="Z32" s="39"/>
      <c r="AA32" s="39"/>
      <c r="AB32" s="1"/>
      <c r="AC32" s="39"/>
      <c r="AD32" s="39"/>
      <c r="AE32" s="52"/>
      <c r="AF32" s="53"/>
      <c r="AG32" s="39"/>
      <c r="AH32" s="39"/>
      <c r="AI32" s="1"/>
      <c r="AJ32" s="39"/>
      <c r="AK32" s="39"/>
      <c r="AL32" s="52"/>
      <c r="AM32" s="53"/>
      <c r="AN32" s="39"/>
      <c r="AO32" s="39"/>
      <c r="AP32" s="1"/>
      <c r="AQ32" s="39"/>
      <c r="AR32" s="39"/>
      <c r="AS32" s="52"/>
      <c r="AT32" s="53"/>
      <c r="AU32" s="39"/>
      <c r="AV32" s="39"/>
      <c r="AW32" s="1"/>
      <c r="AX32" s="39"/>
      <c r="AY32" s="39"/>
      <c r="AZ32" s="52"/>
      <c r="BA32" s="53"/>
      <c r="BB32" s="39"/>
      <c r="BC32" s="39"/>
      <c r="BD32" s="1"/>
      <c r="BE32" s="39"/>
      <c r="BF32" s="39"/>
      <c r="BG32" s="52"/>
      <c r="BH32" s="53"/>
      <c r="BI32" s="39"/>
      <c r="BJ32" s="39"/>
      <c r="BK32" s="1"/>
      <c r="BL32" s="39"/>
      <c r="BM32" s="39"/>
    </row>
    <row r="33" spans="2:65" x14ac:dyDescent="0.25">
      <c r="B33" s="39"/>
      <c r="C33" s="39"/>
      <c r="D33" s="53"/>
      <c r="E33" s="39"/>
      <c r="F33" s="39"/>
      <c r="G33" s="1"/>
      <c r="H33" s="39"/>
      <c r="I33" s="39"/>
      <c r="J33" s="52"/>
      <c r="K33" s="53"/>
      <c r="L33" s="39"/>
      <c r="M33" s="39"/>
      <c r="N33" s="1"/>
      <c r="O33" s="39"/>
      <c r="P33" s="39"/>
      <c r="Q33" s="52"/>
      <c r="R33" s="53"/>
      <c r="S33" s="39"/>
      <c r="T33" s="39"/>
      <c r="U33" s="1"/>
      <c r="V33" s="39"/>
      <c r="W33" s="39"/>
      <c r="X33" s="52"/>
      <c r="Y33" s="53"/>
      <c r="Z33" s="39"/>
      <c r="AA33" s="39"/>
      <c r="AB33" s="1"/>
      <c r="AC33" s="39"/>
      <c r="AD33" s="39"/>
      <c r="AE33" s="52"/>
      <c r="AF33" s="53"/>
      <c r="AG33" s="39"/>
      <c r="AH33" s="39"/>
      <c r="AI33" s="1"/>
      <c r="AJ33" s="39"/>
      <c r="AK33" s="39"/>
      <c r="AL33" s="52"/>
      <c r="AM33" s="53"/>
      <c r="AN33" s="39"/>
      <c r="AO33" s="39"/>
      <c r="AP33" s="1"/>
      <c r="AQ33" s="39"/>
      <c r="AR33" s="39"/>
      <c r="AS33" s="52"/>
      <c r="AT33" s="53"/>
      <c r="AU33" s="39"/>
      <c r="AV33" s="39"/>
      <c r="AW33" s="1"/>
      <c r="AX33" s="39"/>
      <c r="AY33" s="39"/>
      <c r="AZ33" s="52"/>
      <c r="BA33" s="53"/>
      <c r="BB33" s="39"/>
      <c r="BC33" s="39"/>
      <c r="BD33" s="1"/>
      <c r="BE33" s="39"/>
      <c r="BF33" s="39"/>
      <c r="BG33" s="52"/>
      <c r="BH33" s="53"/>
      <c r="BI33" s="39"/>
      <c r="BJ33" s="39"/>
      <c r="BK33" s="1"/>
      <c r="BL33" s="39"/>
      <c r="BM33" s="39"/>
    </row>
    <row r="34" spans="2:65" x14ac:dyDescent="0.25">
      <c r="B34" s="39"/>
      <c r="C34" s="39"/>
      <c r="D34" s="53"/>
      <c r="E34" s="39"/>
      <c r="F34" s="39"/>
      <c r="G34" s="1"/>
      <c r="H34" s="39"/>
      <c r="I34" s="39"/>
      <c r="J34" s="52"/>
      <c r="K34" s="53"/>
      <c r="L34" s="39"/>
      <c r="M34" s="39"/>
      <c r="N34" s="1"/>
      <c r="O34" s="39"/>
      <c r="P34" s="39"/>
      <c r="Q34" s="52"/>
      <c r="R34" s="53"/>
      <c r="S34" s="39"/>
      <c r="T34" s="39"/>
      <c r="U34" s="1"/>
      <c r="V34" s="39"/>
      <c r="W34" s="39"/>
      <c r="X34" s="52"/>
      <c r="Y34" s="53"/>
      <c r="Z34" s="39"/>
      <c r="AA34" s="39"/>
      <c r="AB34" s="1"/>
      <c r="AC34" s="39"/>
      <c r="AD34" s="39"/>
      <c r="AE34" s="52"/>
      <c r="AF34" s="53"/>
      <c r="AG34" s="39"/>
      <c r="AH34" s="39"/>
      <c r="AI34" s="1"/>
      <c r="AJ34" s="39"/>
      <c r="AK34" s="39"/>
      <c r="AL34" s="52"/>
      <c r="AM34" s="53"/>
      <c r="AN34" s="39"/>
      <c r="AO34" s="39"/>
      <c r="AP34" s="1"/>
      <c r="AQ34" s="39"/>
      <c r="AR34" s="39"/>
      <c r="AS34" s="52"/>
      <c r="AT34" s="53"/>
      <c r="AU34" s="39"/>
      <c r="AV34" s="39"/>
      <c r="AW34" s="1"/>
      <c r="AX34" s="39"/>
      <c r="AY34" s="39"/>
      <c r="AZ34" s="52"/>
      <c r="BA34" s="53"/>
      <c r="BB34" s="39"/>
      <c r="BC34" s="39"/>
      <c r="BD34" s="1"/>
      <c r="BE34" s="39"/>
      <c r="BF34" s="39"/>
      <c r="BG34" s="52"/>
      <c r="BH34" s="53"/>
      <c r="BI34" s="39"/>
      <c r="BJ34" s="39"/>
      <c r="BK34" s="1"/>
      <c r="BL34" s="39"/>
      <c r="BM34" s="39"/>
    </row>
    <row r="35" spans="2:65" x14ac:dyDescent="0.2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</row>
    <row r="36" spans="2:65" x14ac:dyDescent="0.25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</row>
    <row r="37" spans="2:65" x14ac:dyDescent="0.25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</row>
    <row r="38" spans="2:65" x14ac:dyDescent="0.2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</row>
    <row r="39" spans="2:65" x14ac:dyDescent="0.25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</row>
    <row r="40" spans="2:65" x14ac:dyDescent="0.2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</row>
    <row r="41" spans="2:65" x14ac:dyDescent="0.2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</row>
    <row r="42" spans="2:65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</row>
    <row r="43" spans="2:65" x14ac:dyDescent="0.25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</row>
    <row r="44" spans="2:65" x14ac:dyDescent="0.25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</row>
    <row r="45" spans="2:65" x14ac:dyDescent="0.25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</row>
    <row r="46" spans="2:65" x14ac:dyDescent="0.25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</row>
    <row r="47" spans="2:65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</row>
    <row r="48" spans="2:65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</row>
    <row r="49" spans="2:65" x14ac:dyDescent="0.2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</row>
  </sheetData>
  <phoneticPr fontId="3" type="noConversion"/>
  <hyperlinks>
    <hyperlink ref="A29" location="'Table of Contents'!A1" display="Link to Table of Contents " xr:uid="{00000000-0004-0000-1100-000000000000}"/>
  </hyperlinks>
  <pageMargins left="0.75" right="0.75" top="1" bottom="1" header="0.5" footer="0.5"/>
  <pageSetup paperSize="9" fitToHeight="0" orientation="portrait" r:id="rId1"/>
  <headerFooter alignWithMargins="0">
    <oddFooter>&amp;C&amp;Z&amp;F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79998168889431442"/>
    <pageSetUpPr fitToPage="1"/>
  </sheetPr>
  <dimension ref="A1:BP59"/>
  <sheetViews>
    <sheetView zoomScaleNormal="100" workbookViewId="0">
      <pane ySplit="1" topLeftCell="A2" activePane="bottomLeft" state="frozen"/>
      <selection pane="bottomLeft" activeCell="D11" sqref="D11"/>
    </sheetView>
  </sheetViews>
  <sheetFormatPr defaultColWidth="8.88671875" defaultRowHeight="15.75" x14ac:dyDescent="0.2"/>
  <cols>
    <col min="1" max="1" width="39.88671875" style="10" bestFit="1" customWidth="1"/>
    <col min="2" max="67" width="9.77734375" style="10" bestFit="1" customWidth="1"/>
    <col min="68" max="16384" width="8.88671875" style="10"/>
  </cols>
  <sheetData>
    <row r="1" spans="1:68" s="16" customFormat="1" ht="32.25" thickBot="1" x14ac:dyDescent="0.25">
      <c r="A1" s="103" t="s">
        <v>55</v>
      </c>
      <c r="B1" s="41">
        <v>45717</v>
      </c>
      <c r="C1" s="41">
        <v>45870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</row>
    <row r="2" spans="1:68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16.5" thickBot="1" x14ac:dyDescent="0.25">
      <c r="A3" s="171" t="s">
        <v>301</v>
      </c>
      <c r="B3" s="351">
        <v>1000</v>
      </c>
      <c r="C3" s="351"/>
    </row>
    <row r="4" spans="1:68" x14ac:dyDescent="0.25">
      <c r="A4" s="13" t="s">
        <v>56</v>
      </c>
      <c r="B4" s="94">
        <v>68042.174326131892</v>
      </c>
      <c r="C4" s="94">
        <f t="shared" ref="C4:C14" si="0">IF(B4*C$2&lt;(C$3),B4+(C$3),B4*(1+C$2))</f>
        <v>68722.596069393214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</row>
    <row r="5" spans="1:68" x14ac:dyDescent="0.25">
      <c r="A5" s="13"/>
      <c r="B5" s="94">
        <v>70938.273216407717</v>
      </c>
      <c r="C5" s="94">
        <f t="shared" si="0"/>
        <v>71647.655948571788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</row>
    <row r="6" spans="1:68" x14ac:dyDescent="0.25">
      <c r="A6" s="13"/>
      <c r="B6" s="94">
        <v>73818.346263021973</v>
      </c>
      <c r="C6" s="94">
        <f t="shared" si="0"/>
        <v>74556.529725652188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8" x14ac:dyDescent="0.25">
      <c r="A7" s="13"/>
      <c r="B7" s="94">
        <v>76675.525247262485</v>
      </c>
      <c r="C7" s="94">
        <f t="shared" si="0"/>
        <v>77442.280499735105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</row>
    <row r="8" spans="1:68" x14ac:dyDescent="0.25">
      <c r="A8" s="13"/>
      <c r="B8" s="94">
        <v>80269.893039936826</v>
      </c>
      <c r="C8" s="94">
        <f t="shared" si="0"/>
        <v>81072.591970336201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</row>
    <row r="9" spans="1:68" x14ac:dyDescent="0.25">
      <c r="A9" s="13"/>
      <c r="B9" s="94">
        <v>84496.888939658777</v>
      </c>
      <c r="C9" s="94">
        <f t="shared" si="0"/>
        <v>85341.857829055371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</row>
    <row r="10" spans="1:68" x14ac:dyDescent="0.25">
      <c r="A10" s="13"/>
      <c r="B10" s="94">
        <v>89493.027460600904</v>
      </c>
      <c r="C10" s="94">
        <f t="shared" si="0"/>
        <v>90387.957735206917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</row>
    <row r="11" spans="1:68" x14ac:dyDescent="0.25">
      <c r="A11" s="13"/>
      <c r="B11" s="94">
        <v>94556.290381407482</v>
      </c>
      <c r="C11" s="94">
        <f t="shared" si="0"/>
        <v>95501.853285221558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</row>
    <row r="12" spans="1:68" x14ac:dyDescent="0.25">
      <c r="A12" s="13"/>
      <c r="B12" s="94">
        <v>98678.65438687327</v>
      </c>
      <c r="C12" s="94">
        <f t="shared" si="0"/>
        <v>99665.440930741999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</row>
    <row r="13" spans="1:68" x14ac:dyDescent="0.25">
      <c r="A13" s="13" t="s">
        <v>57</v>
      </c>
      <c r="B13" s="94">
        <v>101864.74874595449</v>
      </c>
      <c r="C13" s="94">
        <f t="shared" si="0"/>
        <v>102883.39623341404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</row>
    <row r="14" spans="1:68" s="24" customFormat="1" x14ac:dyDescent="0.25">
      <c r="A14" s="57" t="s">
        <v>58</v>
      </c>
      <c r="B14" s="94">
        <v>105050.84310503576</v>
      </c>
      <c r="C14" s="94">
        <f t="shared" si="0"/>
        <v>106101.35153608612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</row>
    <row r="15" spans="1:68" s="24" customFormat="1" x14ac:dyDescent="0.2">
      <c r="A15" s="57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</row>
    <row r="16" spans="1:68" s="24" customFormat="1" x14ac:dyDescent="0.25">
      <c r="A16" s="13" t="s">
        <v>320</v>
      </c>
      <c r="B16" s="94">
        <v>61361.708582025305</v>
      </c>
      <c r="C16" s="94">
        <f t="shared" ref="C16:C28" si="1">IF(B16*C$2&lt;(C$3),B16+(C$3),B16*(1+C$2))</f>
        <v>61975.325667845558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</row>
    <row r="17" spans="1:67" s="24" customFormat="1" x14ac:dyDescent="0.25">
      <c r="A17" s="13"/>
      <c r="B17" s="94">
        <v>65264.230454249962</v>
      </c>
      <c r="C17" s="94">
        <f t="shared" si="1"/>
        <v>65916.872758792466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</row>
    <row r="18" spans="1:67" s="24" customFormat="1" x14ac:dyDescent="0.25">
      <c r="A18" s="13"/>
      <c r="B18" s="94">
        <v>68042.174326131892</v>
      </c>
      <c r="C18" s="94">
        <f t="shared" si="1"/>
        <v>68722.596069393214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</row>
    <row r="19" spans="1:67" s="24" customFormat="1" x14ac:dyDescent="0.25">
      <c r="A19" s="13"/>
      <c r="B19" s="94">
        <v>70938.273216407717</v>
      </c>
      <c r="C19" s="94">
        <f t="shared" si="1"/>
        <v>71647.655948571788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</row>
    <row r="20" spans="1:67" s="24" customFormat="1" x14ac:dyDescent="0.25">
      <c r="A20" s="13"/>
      <c r="B20" s="94">
        <v>73818.346263021973</v>
      </c>
      <c r="C20" s="94">
        <f t="shared" si="1"/>
        <v>74556.529725652188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</row>
    <row r="21" spans="1:67" s="24" customFormat="1" x14ac:dyDescent="0.25">
      <c r="A21" s="13"/>
      <c r="B21" s="94">
        <v>76675.525247262485</v>
      </c>
      <c r="C21" s="94">
        <f t="shared" si="1"/>
        <v>77442.280499735105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</row>
    <row r="22" spans="1:67" s="24" customFormat="1" x14ac:dyDescent="0.25">
      <c r="A22" s="13"/>
      <c r="B22" s="94">
        <v>80269.893039936826</v>
      </c>
      <c r="C22" s="94">
        <f t="shared" si="1"/>
        <v>81072.591970336201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</row>
    <row r="23" spans="1:67" s="24" customFormat="1" x14ac:dyDescent="0.25">
      <c r="A23" s="13"/>
      <c r="B23" s="94">
        <v>84410.902978666927</v>
      </c>
      <c r="C23" s="94">
        <f t="shared" si="1"/>
        <v>85255.012008453603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</row>
    <row r="24" spans="1:67" s="24" customFormat="1" x14ac:dyDescent="0.25">
      <c r="A24" s="13"/>
      <c r="B24" s="94">
        <v>89219.0273322141</v>
      </c>
      <c r="C24" s="94">
        <f t="shared" si="1"/>
        <v>90111.217605536236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</row>
    <row r="25" spans="1:67" s="24" customFormat="1" x14ac:dyDescent="0.25">
      <c r="A25" s="13"/>
      <c r="B25" s="94">
        <v>94091.750067161673</v>
      </c>
      <c r="C25" s="94">
        <f t="shared" si="1"/>
        <v>95032.667567833283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</row>
    <row r="26" spans="1:67" s="24" customFormat="1" x14ac:dyDescent="0.25">
      <c r="A26" s="13"/>
      <c r="B26" s="94">
        <v>98058.981697306444</v>
      </c>
      <c r="C26" s="94">
        <f t="shared" si="1"/>
        <v>99039.571514279509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  <row r="27" spans="1:67" s="24" customFormat="1" x14ac:dyDescent="0.25">
      <c r="A27" s="13" t="s">
        <v>57</v>
      </c>
      <c r="B27" s="94">
        <v>101125.1772834346</v>
      </c>
      <c r="C27" s="94">
        <f t="shared" si="1"/>
        <v>102136.42905626896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</row>
    <row r="28" spans="1:67" s="24" customFormat="1" x14ac:dyDescent="0.25">
      <c r="A28" s="57" t="s">
        <v>58</v>
      </c>
      <c r="B28" s="94">
        <v>104191.37286956275</v>
      </c>
      <c r="C28" s="94">
        <f t="shared" si="1"/>
        <v>105233.28659825838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</row>
    <row r="29" spans="1:67" s="91" customFormat="1" x14ac:dyDescent="0.2">
      <c r="A29" s="259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</row>
    <row r="30" spans="1:67" s="24" customFormat="1" x14ac:dyDescent="0.25">
      <c r="A30" s="57" t="s">
        <v>59</v>
      </c>
      <c r="B30" s="94">
        <v>97528.281051265978</v>
      </c>
      <c r="C30" s="94">
        <f t="shared" ref="C30:C37" si="2">IF(B30*C$2&lt;(C$3),B30+(C$3),B30*(1+C$2))</f>
        <v>98503.563861778632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</row>
    <row r="31" spans="1:67" x14ac:dyDescent="0.25">
      <c r="A31" s="13" t="s">
        <v>60</v>
      </c>
      <c r="B31" s="94">
        <v>99842.915529349033</v>
      </c>
      <c r="C31" s="94">
        <f t="shared" si="2"/>
        <v>100841.34468464252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</row>
    <row r="32" spans="1:67" x14ac:dyDescent="0.25">
      <c r="A32" s="13"/>
      <c r="B32" s="94">
        <v>102181.85366945187</v>
      </c>
      <c r="C32" s="94">
        <f t="shared" si="2"/>
        <v>103203.6722061464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</row>
    <row r="33" spans="1:67" x14ac:dyDescent="0.25">
      <c r="A33" s="13"/>
      <c r="B33" s="94">
        <v>104504.58936820818</v>
      </c>
      <c r="C33" s="94">
        <f t="shared" si="2"/>
        <v>105549.63526189026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</row>
    <row r="34" spans="1:67" x14ac:dyDescent="0.25">
      <c r="A34" s="13"/>
      <c r="B34" s="94">
        <v>106815.75189457402</v>
      </c>
      <c r="C34" s="94">
        <f t="shared" si="2"/>
        <v>107883.90941351975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</row>
    <row r="35" spans="1:67" x14ac:dyDescent="0.25">
      <c r="A35" s="13"/>
      <c r="B35" s="94">
        <v>107698.7849479627</v>
      </c>
      <c r="C35" s="94">
        <f t="shared" si="2"/>
        <v>108775.77279744233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</row>
    <row r="36" spans="1:67" x14ac:dyDescent="0.25">
      <c r="A36" s="13" t="s">
        <v>57</v>
      </c>
      <c r="B36" s="94">
        <v>111167.26471337008</v>
      </c>
      <c r="C36" s="94">
        <f t="shared" si="2"/>
        <v>112278.93736050378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</row>
    <row r="37" spans="1:67" x14ac:dyDescent="0.25">
      <c r="A37" s="13" t="s">
        <v>58</v>
      </c>
      <c r="B37" s="94">
        <v>114636.90179601646</v>
      </c>
      <c r="C37" s="94">
        <f t="shared" si="2"/>
        <v>115783.27081397663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</row>
    <row r="38" spans="1:67" s="185" customFormat="1" ht="16.5" thickBot="1" x14ac:dyDescent="0.25">
      <c r="A38" s="226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</row>
    <row r="39" spans="1:67" ht="16.5" thickTop="1" x14ac:dyDescent="0.2">
      <c r="A39" s="1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</row>
    <row r="40" spans="1:67" x14ac:dyDescent="0.2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</row>
    <row r="41" spans="1:67" x14ac:dyDescent="0.2">
      <c r="A41" s="1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</row>
    <row r="42" spans="1:67" x14ac:dyDescent="0.2">
      <c r="A42" s="1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</row>
    <row r="43" spans="1:67" x14ac:dyDescent="0.2">
      <c r="A43" s="1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</row>
    <row r="44" spans="1:67" x14ac:dyDescent="0.2">
      <c r="A44" s="1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</row>
    <row r="45" spans="1:67" x14ac:dyDescent="0.2">
      <c r="A45" s="1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</row>
    <row r="46" spans="1:67" x14ac:dyDescent="0.2">
      <c r="A46" s="1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</row>
    <row r="47" spans="1:67" x14ac:dyDescent="0.2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</row>
    <row r="48" spans="1:67" x14ac:dyDescent="0.2">
      <c r="A48" s="13"/>
    </row>
    <row r="58" spans="1:67" s="15" customFormat="1" ht="30.75" customHeight="1" thickBot="1" x14ac:dyDescent="0.25">
      <c r="A58" s="164" t="s">
        <v>257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</row>
    <row r="59" spans="1:67" ht="16.5" thickTop="1" x14ac:dyDescent="0.2"/>
  </sheetData>
  <phoneticPr fontId="3" type="noConversion"/>
  <hyperlinks>
    <hyperlink ref="A58" location="'Table of Contents'!A1" display="Link to Table of Contents " xr:uid="{00000000-0004-0000-1200-000000000000}"/>
  </hyperlink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HZ221"/>
  <sheetViews>
    <sheetView zoomScaleNormal="100" workbookViewId="0">
      <pane ySplit="1" topLeftCell="A2" activePane="bottomLeft" state="frozen"/>
      <selection pane="bottomLeft" activeCell="C26" sqref="C26"/>
    </sheetView>
  </sheetViews>
  <sheetFormatPr defaultColWidth="8.88671875" defaultRowHeight="15.75" x14ac:dyDescent="0.2"/>
  <cols>
    <col min="1" max="1" width="57.44140625" style="161" bestFit="1" customWidth="1"/>
    <col min="2" max="3" width="11" style="10" customWidth="1"/>
    <col min="4" max="16384" width="8.88671875" style="10"/>
  </cols>
  <sheetData>
    <row r="1" spans="1:3" s="41" customFormat="1" ht="16.5" thickBot="1" x14ac:dyDescent="0.25">
      <c r="A1" s="347"/>
      <c r="B1" s="41">
        <v>45717</v>
      </c>
      <c r="C1" s="41">
        <v>45870</v>
      </c>
    </row>
    <row r="2" spans="1:3" s="190" customFormat="1" x14ac:dyDescent="0.2">
      <c r="A2" s="348" t="s">
        <v>302</v>
      </c>
      <c r="B2" s="349">
        <v>0.02</v>
      </c>
      <c r="C2" s="349">
        <v>0.01</v>
      </c>
    </row>
    <row r="3" spans="1:3" s="351" customFormat="1" ht="16.5" thickBot="1" x14ac:dyDescent="0.25">
      <c r="A3" s="350" t="s">
        <v>301</v>
      </c>
      <c r="B3" s="351">
        <v>1000</v>
      </c>
    </row>
    <row r="4" spans="1:3" s="353" customFormat="1" ht="31.5" x14ac:dyDescent="0.2">
      <c r="A4" s="352" t="s">
        <v>355</v>
      </c>
    </row>
    <row r="5" spans="1:3" s="57" customFormat="1" x14ac:dyDescent="0.2">
      <c r="A5" s="356" t="s">
        <v>76</v>
      </c>
    </row>
    <row r="6" spans="1:3" s="24" customFormat="1" x14ac:dyDescent="0.2">
      <c r="A6" s="354" t="s">
        <v>77</v>
      </c>
      <c r="B6" s="111"/>
      <c r="C6" s="111"/>
    </row>
    <row r="7" spans="1:3" s="24" customFormat="1" x14ac:dyDescent="0.25">
      <c r="A7" s="354" t="s">
        <v>78</v>
      </c>
      <c r="B7" s="159">
        <v>734.38969595417382</v>
      </c>
      <c r="C7" s="159">
        <f>IF(B7*C$2&lt;(C$3/52.18),B7+(C$3/52.18),B7*(1+C$2))</f>
        <v>741.7335929137156</v>
      </c>
    </row>
    <row r="8" spans="1:3" s="24" customFormat="1" x14ac:dyDescent="0.25">
      <c r="A8" s="354" t="s">
        <v>79</v>
      </c>
      <c r="B8" s="159">
        <v>737.93707942277365</v>
      </c>
      <c r="C8" s="159">
        <f t="shared" ref="C8:C19" si="0">IF(B8*C$2&lt;(C$3/52.18),B8+(C$3/52.18),B8*(1+C$2))</f>
        <v>745.31645021700137</v>
      </c>
    </row>
    <row r="9" spans="1:3" s="24" customFormat="1" x14ac:dyDescent="0.25">
      <c r="A9" s="354" t="s">
        <v>80</v>
      </c>
      <c r="B9" s="159">
        <v>741.2379679675737</v>
      </c>
      <c r="C9" s="159">
        <f t="shared" si="0"/>
        <v>748.65034764724942</v>
      </c>
    </row>
    <row r="10" spans="1:3" s="24" customFormat="1" x14ac:dyDescent="0.25">
      <c r="A10" s="354" t="s">
        <v>81</v>
      </c>
      <c r="B10" s="159">
        <v>743.12418999317379</v>
      </c>
      <c r="C10" s="159">
        <f t="shared" si="0"/>
        <v>750.55543189310549</v>
      </c>
    </row>
    <row r="11" spans="1:3" s="24" customFormat="1" x14ac:dyDescent="0.25">
      <c r="A11" s="354" t="s">
        <v>82</v>
      </c>
      <c r="B11" s="159">
        <v>745.08543221297373</v>
      </c>
      <c r="C11" s="159">
        <f t="shared" si="0"/>
        <v>752.5362865351035</v>
      </c>
    </row>
    <row r="12" spans="1:3" s="24" customFormat="1" x14ac:dyDescent="0.25">
      <c r="A12" s="354" t="s">
        <v>83</v>
      </c>
      <c r="B12" s="159">
        <v>746.93950272677375</v>
      </c>
      <c r="C12" s="159">
        <f t="shared" si="0"/>
        <v>754.4088977540415</v>
      </c>
    </row>
    <row r="13" spans="1:3" s="24" customFormat="1" x14ac:dyDescent="0.25">
      <c r="A13" s="354" t="s">
        <v>84</v>
      </c>
      <c r="B13" s="159">
        <v>748.89002777597375</v>
      </c>
      <c r="C13" s="159">
        <f t="shared" si="0"/>
        <v>756.37892805373349</v>
      </c>
    </row>
    <row r="14" spans="1:3" s="24" customFormat="1" x14ac:dyDescent="0.25">
      <c r="A14" s="354" t="s">
        <v>85</v>
      </c>
      <c r="B14" s="159">
        <v>750.82983565457391</v>
      </c>
      <c r="C14" s="159">
        <f t="shared" si="0"/>
        <v>758.33813401111968</v>
      </c>
    </row>
    <row r="15" spans="1:3" s="24" customFormat="1" x14ac:dyDescent="0.25">
      <c r="A15" s="354" t="s">
        <v>86</v>
      </c>
      <c r="B15" s="159">
        <v>752.82322938617381</v>
      </c>
      <c r="C15" s="159">
        <f t="shared" si="0"/>
        <v>760.35146168003553</v>
      </c>
    </row>
    <row r="16" spans="1:3" s="24" customFormat="1" x14ac:dyDescent="0.25">
      <c r="A16" s="354" t="s">
        <v>87</v>
      </c>
      <c r="B16" s="159">
        <v>754.90236048257384</v>
      </c>
      <c r="C16" s="159">
        <f t="shared" si="0"/>
        <v>762.45138408739956</v>
      </c>
    </row>
    <row r="17" spans="1:3" s="24" customFormat="1" x14ac:dyDescent="0.25">
      <c r="A17" s="354" t="s">
        <v>88</v>
      </c>
      <c r="B17" s="159">
        <v>756.97077440837381</v>
      </c>
      <c r="C17" s="159">
        <f t="shared" si="0"/>
        <v>764.54048215245757</v>
      </c>
    </row>
    <row r="18" spans="1:3" s="24" customFormat="1" x14ac:dyDescent="0.25">
      <c r="A18" s="354" t="s">
        <v>89</v>
      </c>
      <c r="B18" s="159">
        <v>756.97077440837381</v>
      </c>
      <c r="C18" s="159">
        <f t="shared" si="0"/>
        <v>764.54048215245757</v>
      </c>
    </row>
    <row r="19" spans="1:3" s="24" customFormat="1" x14ac:dyDescent="0.25">
      <c r="A19" s="354" t="s">
        <v>90</v>
      </c>
      <c r="B19" s="159">
        <v>757.75312786217364</v>
      </c>
      <c r="C19" s="159">
        <f t="shared" si="0"/>
        <v>765.33065914079543</v>
      </c>
    </row>
    <row r="20" spans="1:3" s="24" customFormat="1" x14ac:dyDescent="0.25">
      <c r="A20" s="354"/>
      <c r="B20" s="159"/>
      <c r="C20" s="159"/>
    </row>
    <row r="21" spans="1:3" s="24" customFormat="1" x14ac:dyDescent="0.25">
      <c r="A21" s="356" t="s">
        <v>303</v>
      </c>
      <c r="B21" s="159"/>
      <c r="C21" s="159"/>
    </row>
    <row r="22" spans="1:3" s="24" customFormat="1" x14ac:dyDescent="0.25">
      <c r="A22" s="354" t="s">
        <v>78</v>
      </c>
      <c r="B22" s="159">
        <v>677.52438875057362</v>
      </c>
      <c r="C22" s="159">
        <f>IF(B22*C$2&lt;(C$3/52.18),B22+(C$3/52.18),B22*(1+C$2))</f>
        <v>684.2996326380794</v>
      </c>
    </row>
    <row r="23" spans="1:3" s="24" customFormat="1" x14ac:dyDescent="0.25">
      <c r="A23" s="354" t="s">
        <v>79</v>
      </c>
      <c r="B23" s="159">
        <v>691.62818526017372</v>
      </c>
      <c r="C23" s="159">
        <f t="shared" ref="C23:C36" si="1">IF(B23*C$2&lt;(C$3/52.18),B23+(C$3/52.18),B23*(1+C$2))</f>
        <v>698.54446711277546</v>
      </c>
    </row>
    <row r="24" spans="1:3" s="24" customFormat="1" x14ac:dyDescent="0.25">
      <c r="A24" s="354" t="s">
        <v>80</v>
      </c>
      <c r="B24" s="159">
        <v>734.38969595417382</v>
      </c>
      <c r="C24" s="159">
        <f t="shared" si="1"/>
        <v>741.7335929137156</v>
      </c>
    </row>
    <row r="25" spans="1:3" s="24" customFormat="1" x14ac:dyDescent="0.25">
      <c r="A25" s="354" t="s">
        <v>81</v>
      </c>
      <c r="B25" s="159">
        <v>737.93707942277365</v>
      </c>
      <c r="C25" s="159">
        <f t="shared" si="1"/>
        <v>745.31645021700137</v>
      </c>
    </row>
    <row r="26" spans="1:3" s="24" customFormat="1" x14ac:dyDescent="0.25">
      <c r="A26" s="354" t="s">
        <v>82</v>
      </c>
      <c r="B26" s="159">
        <v>741.2379679675737</v>
      </c>
      <c r="C26" s="159">
        <f t="shared" si="1"/>
        <v>748.65034764724942</v>
      </c>
    </row>
    <row r="27" spans="1:3" s="24" customFormat="1" x14ac:dyDescent="0.25">
      <c r="A27" s="354" t="s">
        <v>83</v>
      </c>
      <c r="B27" s="159">
        <v>743.12418999317379</v>
      </c>
      <c r="C27" s="159">
        <f t="shared" si="1"/>
        <v>750.55543189310549</v>
      </c>
    </row>
    <row r="28" spans="1:3" s="24" customFormat="1" x14ac:dyDescent="0.25">
      <c r="A28" s="354" t="s">
        <v>84</v>
      </c>
      <c r="B28" s="159">
        <v>745.08543221297373</v>
      </c>
      <c r="C28" s="159">
        <f t="shared" si="1"/>
        <v>752.5362865351035</v>
      </c>
    </row>
    <row r="29" spans="1:3" s="24" customFormat="1" x14ac:dyDescent="0.25">
      <c r="A29" s="354" t="s">
        <v>85</v>
      </c>
      <c r="B29" s="159">
        <v>746.93950272677375</v>
      </c>
      <c r="C29" s="159">
        <f t="shared" si="1"/>
        <v>754.4088977540415</v>
      </c>
    </row>
    <row r="30" spans="1:3" s="24" customFormat="1" x14ac:dyDescent="0.25">
      <c r="A30" s="354" t="s">
        <v>86</v>
      </c>
      <c r="B30" s="159">
        <v>748.89002777597375</v>
      </c>
      <c r="C30" s="159">
        <f t="shared" si="1"/>
        <v>756.37892805373349</v>
      </c>
    </row>
    <row r="31" spans="1:3" s="24" customFormat="1" x14ac:dyDescent="0.25">
      <c r="A31" s="354" t="s">
        <v>87</v>
      </c>
      <c r="B31" s="159">
        <v>750.82983565457391</v>
      </c>
      <c r="C31" s="159">
        <f t="shared" si="1"/>
        <v>758.33813401111968</v>
      </c>
    </row>
    <row r="32" spans="1:3" s="24" customFormat="1" x14ac:dyDescent="0.25">
      <c r="A32" s="354" t="s">
        <v>88</v>
      </c>
      <c r="B32" s="159">
        <v>752.82322938617381</v>
      </c>
      <c r="C32" s="159">
        <f t="shared" si="1"/>
        <v>760.35146168003553</v>
      </c>
    </row>
    <row r="33" spans="1:3" s="24" customFormat="1" x14ac:dyDescent="0.25">
      <c r="A33" s="354" t="s">
        <v>89</v>
      </c>
      <c r="B33" s="159">
        <v>754.90236048257384</v>
      </c>
      <c r="C33" s="159">
        <f t="shared" si="1"/>
        <v>762.45138408739956</v>
      </c>
    </row>
    <row r="34" spans="1:3" s="24" customFormat="1" x14ac:dyDescent="0.25">
      <c r="A34" s="354" t="s">
        <v>90</v>
      </c>
      <c r="B34" s="159">
        <v>756.97077440837381</v>
      </c>
      <c r="C34" s="159">
        <f t="shared" si="1"/>
        <v>764.54048215245757</v>
      </c>
    </row>
    <row r="35" spans="1:3" s="24" customFormat="1" x14ac:dyDescent="0.25">
      <c r="A35" s="354"/>
      <c r="B35" s="159">
        <v>756.97077440837381</v>
      </c>
      <c r="C35" s="159">
        <f>IF(B35*C$2&lt;(C$3/52.18),B35+(C$3/52.18),B35*(1+C$2))</f>
        <v>764.54048215245757</v>
      </c>
    </row>
    <row r="36" spans="1:3" s="24" customFormat="1" x14ac:dyDescent="0.25">
      <c r="A36" s="354"/>
      <c r="B36" s="159">
        <v>757.75312786217364</v>
      </c>
      <c r="C36" s="159">
        <f t="shared" si="1"/>
        <v>765.33065914079543</v>
      </c>
    </row>
    <row r="37" spans="1:3" s="91" customFormat="1" x14ac:dyDescent="0.25">
      <c r="A37" s="355"/>
      <c r="B37" s="328"/>
      <c r="C37" s="328"/>
    </row>
    <row r="38" spans="1:3" s="57" customFormat="1" ht="31.5" x14ac:dyDescent="0.25">
      <c r="A38" s="366" t="s">
        <v>354</v>
      </c>
      <c r="B38" s="159"/>
      <c r="C38" s="159"/>
    </row>
    <row r="39" spans="1:3" s="57" customFormat="1" x14ac:dyDescent="0.25">
      <c r="A39" s="357" t="s">
        <v>91</v>
      </c>
      <c r="B39" s="159"/>
      <c r="C39" s="159"/>
    </row>
    <row r="40" spans="1:3" s="57" customFormat="1" x14ac:dyDescent="0.25">
      <c r="A40" s="356" t="s">
        <v>92</v>
      </c>
      <c r="B40" s="159"/>
      <c r="C40" s="159"/>
    </row>
    <row r="41" spans="1:3" s="24" customFormat="1" x14ac:dyDescent="0.25">
      <c r="A41" s="354" t="s">
        <v>77</v>
      </c>
      <c r="B41" s="159"/>
      <c r="C41" s="159"/>
    </row>
    <row r="42" spans="1:3" s="24" customFormat="1" x14ac:dyDescent="0.25">
      <c r="A42" s="354" t="s">
        <v>78</v>
      </c>
      <c r="B42" s="159">
        <v>733.81096874177365</v>
      </c>
      <c r="C42" s="159">
        <f>IF(B42*C$2&lt;(C$3/52.18),B42+(C$3/52.18),B42*(1+C$2))</f>
        <v>741.14907842919138</v>
      </c>
    </row>
    <row r="43" spans="1:3" s="24" customFormat="1" x14ac:dyDescent="0.25">
      <c r="A43" s="354" t="s">
        <v>79</v>
      </c>
      <c r="B43" s="159">
        <v>737.37978655157383</v>
      </c>
      <c r="C43" s="159">
        <f t="shared" ref="C43:C54" si="2">IF(B43*C$2&lt;(C$3/52.18),B43+(C$3/52.18),B43*(1+C$2))</f>
        <v>744.75358441708954</v>
      </c>
    </row>
    <row r="44" spans="1:3" s="24" customFormat="1" x14ac:dyDescent="0.25">
      <c r="A44" s="354" t="s">
        <v>80</v>
      </c>
      <c r="B44" s="159">
        <v>740.70210943757377</v>
      </c>
      <c r="C44" s="159">
        <f t="shared" si="2"/>
        <v>748.10913053194952</v>
      </c>
    </row>
    <row r="45" spans="1:3" s="24" customFormat="1" x14ac:dyDescent="0.25">
      <c r="A45" s="354" t="s">
        <v>81</v>
      </c>
      <c r="B45" s="159">
        <v>742.55617995137379</v>
      </c>
      <c r="C45" s="159">
        <f t="shared" si="2"/>
        <v>749.98174175088752</v>
      </c>
    </row>
    <row r="46" spans="1:3" s="24" customFormat="1" x14ac:dyDescent="0.25">
      <c r="A46" s="354" t="s">
        <v>82</v>
      </c>
      <c r="B46" s="159">
        <v>744.50670500057367</v>
      </c>
      <c r="C46" s="159">
        <f t="shared" si="2"/>
        <v>751.95177205057939</v>
      </c>
    </row>
    <row r="47" spans="1:3" s="24" customFormat="1" x14ac:dyDescent="0.25">
      <c r="A47" s="354" t="s">
        <v>83</v>
      </c>
      <c r="B47" s="159">
        <v>746.43579570857378</v>
      </c>
      <c r="C47" s="159">
        <f t="shared" si="2"/>
        <v>753.90015366565956</v>
      </c>
    </row>
    <row r="48" spans="1:3" s="24" customFormat="1" x14ac:dyDescent="0.25">
      <c r="A48" s="354" t="s">
        <v>84</v>
      </c>
      <c r="B48" s="159">
        <v>748.27914905177363</v>
      </c>
      <c r="C48" s="159">
        <f t="shared" si="2"/>
        <v>755.76194054229143</v>
      </c>
    </row>
    <row r="49" spans="1:3" s="24" customFormat="1" x14ac:dyDescent="0.25">
      <c r="A49" s="354" t="s">
        <v>85</v>
      </c>
      <c r="B49" s="159">
        <v>750.30469429517382</v>
      </c>
      <c r="C49" s="159">
        <f t="shared" si="2"/>
        <v>757.80774123812557</v>
      </c>
    </row>
    <row r="50" spans="1:3" s="24" customFormat="1" x14ac:dyDescent="0.25">
      <c r="A50" s="354" t="s">
        <v>86</v>
      </c>
      <c r="B50" s="159">
        <v>752.26593651497365</v>
      </c>
      <c r="C50" s="159">
        <f t="shared" si="2"/>
        <v>759.78859588012335</v>
      </c>
    </row>
    <row r="51" spans="1:3" s="24" customFormat="1" x14ac:dyDescent="0.25">
      <c r="A51" s="354" t="s">
        <v>87</v>
      </c>
      <c r="B51" s="159">
        <v>754.3236332701739</v>
      </c>
      <c r="C51" s="159">
        <f t="shared" si="2"/>
        <v>761.86686960287568</v>
      </c>
    </row>
    <row r="52" spans="1:3" s="24" customFormat="1" x14ac:dyDescent="0.25">
      <c r="A52" s="354" t="s">
        <v>88</v>
      </c>
      <c r="B52" s="159">
        <v>756.38133002537381</v>
      </c>
      <c r="C52" s="159">
        <f t="shared" si="2"/>
        <v>763.94514332562755</v>
      </c>
    </row>
    <row r="53" spans="1:3" s="24" customFormat="1" x14ac:dyDescent="0.25">
      <c r="A53" s="354" t="s">
        <v>89</v>
      </c>
      <c r="B53" s="159">
        <v>758.52476414537375</v>
      </c>
      <c r="C53" s="159">
        <f t="shared" si="2"/>
        <v>766.1100117868275</v>
      </c>
    </row>
    <row r="54" spans="1:3" s="24" customFormat="1" x14ac:dyDescent="0.25">
      <c r="A54" s="354" t="s">
        <v>90</v>
      </c>
      <c r="B54" s="159">
        <v>758.52476414537375</v>
      </c>
      <c r="C54" s="159">
        <f t="shared" si="2"/>
        <v>766.1100117868275</v>
      </c>
    </row>
    <row r="55" spans="1:3" s="24" customFormat="1" x14ac:dyDescent="0.25">
      <c r="A55" s="354"/>
      <c r="B55" s="159"/>
      <c r="C55" s="159"/>
    </row>
    <row r="56" spans="1:3" s="24" customFormat="1" x14ac:dyDescent="0.25">
      <c r="A56" s="356" t="s">
        <v>303</v>
      </c>
      <c r="B56" s="159"/>
      <c r="C56" s="159"/>
    </row>
    <row r="57" spans="1:3" s="24" customFormat="1" x14ac:dyDescent="0.25">
      <c r="A57" s="354" t="s">
        <v>78</v>
      </c>
      <c r="B57" s="159">
        <v>676.98853022057358</v>
      </c>
      <c r="C57" s="159">
        <f>IF(B57*C$2&lt;(C$3/52.18),B57+(C$3/52.18),B57*(1+C$2))</f>
        <v>683.75841552277927</v>
      </c>
    </row>
    <row r="58" spans="1:3" s="24" customFormat="1" x14ac:dyDescent="0.25">
      <c r="A58" s="354" t="s">
        <v>79</v>
      </c>
      <c r="B58" s="159">
        <v>691.12447824197386</v>
      </c>
      <c r="C58" s="159">
        <f t="shared" ref="C58:C71" si="3">IF(B58*C$2&lt;(C$3/52.18),B58+(C$3/52.18),B58*(1+C$2))</f>
        <v>698.03572302439363</v>
      </c>
    </row>
    <row r="59" spans="1:3" s="24" customFormat="1" x14ac:dyDescent="0.25">
      <c r="A59" s="354" t="s">
        <v>80</v>
      </c>
      <c r="B59" s="159">
        <v>733.81096874177365</v>
      </c>
      <c r="C59" s="159">
        <f t="shared" si="3"/>
        <v>741.14907842919138</v>
      </c>
    </row>
    <row r="60" spans="1:3" s="24" customFormat="1" x14ac:dyDescent="0.25">
      <c r="A60" s="354" t="s">
        <v>81</v>
      </c>
      <c r="B60" s="159">
        <v>737.37978655157383</v>
      </c>
      <c r="C60" s="159">
        <f t="shared" si="3"/>
        <v>744.75358441708954</v>
      </c>
    </row>
    <row r="61" spans="1:3" s="24" customFormat="1" x14ac:dyDescent="0.25">
      <c r="A61" s="354" t="s">
        <v>82</v>
      </c>
      <c r="B61" s="159">
        <v>740.70210943757377</v>
      </c>
      <c r="C61" s="159">
        <f t="shared" si="3"/>
        <v>748.10913053194952</v>
      </c>
    </row>
    <row r="62" spans="1:3" s="24" customFormat="1" x14ac:dyDescent="0.25">
      <c r="A62" s="354" t="s">
        <v>83</v>
      </c>
      <c r="B62" s="159">
        <v>742.55617995137379</v>
      </c>
      <c r="C62" s="159">
        <f t="shared" si="3"/>
        <v>749.98174175088752</v>
      </c>
    </row>
    <row r="63" spans="1:3" s="24" customFormat="1" x14ac:dyDescent="0.25">
      <c r="A63" s="354" t="s">
        <v>84</v>
      </c>
      <c r="B63" s="159">
        <v>744.50670500057367</v>
      </c>
      <c r="C63" s="159">
        <f t="shared" si="3"/>
        <v>751.95177205057939</v>
      </c>
    </row>
    <row r="64" spans="1:3" s="24" customFormat="1" x14ac:dyDescent="0.25">
      <c r="A64" s="354" t="s">
        <v>85</v>
      </c>
      <c r="B64" s="159">
        <v>746.43579570857378</v>
      </c>
      <c r="C64" s="159">
        <f t="shared" si="3"/>
        <v>753.90015366565956</v>
      </c>
    </row>
    <row r="65" spans="1:3" s="24" customFormat="1" x14ac:dyDescent="0.25">
      <c r="A65" s="354" t="s">
        <v>86</v>
      </c>
      <c r="B65" s="159">
        <v>748.27914905177363</v>
      </c>
      <c r="C65" s="159">
        <f t="shared" si="3"/>
        <v>755.76194054229143</v>
      </c>
    </row>
    <row r="66" spans="1:3" s="24" customFormat="1" x14ac:dyDescent="0.25">
      <c r="A66" s="354" t="s">
        <v>87</v>
      </c>
      <c r="B66" s="159">
        <v>750.30469429517382</v>
      </c>
      <c r="C66" s="159">
        <f t="shared" si="3"/>
        <v>757.80774123812557</v>
      </c>
    </row>
    <row r="67" spans="1:3" s="24" customFormat="1" x14ac:dyDescent="0.25">
      <c r="A67" s="354" t="s">
        <v>88</v>
      </c>
      <c r="B67" s="159">
        <v>752.26593651497365</v>
      </c>
      <c r="C67" s="159">
        <f t="shared" si="3"/>
        <v>759.78859588012335</v>
      </c>
    </row>
    <row r="68" spans="1:3" s="24" customFormat="1" x14ac:dyDescent="0.25">
      <c r="A68" s="354" t="s">
        <v>89</v>
      </c>
      <c r="B68" s="159">
        <v>754.3236332701739</v>
      </c>
      <c r="C68" s="159">
        <f t="shared" si="3"/>
        <v>761.86686960287568</v>
      </c>
    </row>
    <row r="69" spans="1:3" s="24" customFormat="1" x14ac:dyDescent="0.25">
      <c r="A69" s="354" t="s">
        <v>90</v>
      </c>
      <c r="B69" s="159">
        <v>756.38133002537381</v>
      </c>
      <c r="C69" s="159">
        <f t="shared" si="3"/>
        <v>763.94514332562755</v>
      </c>
    </row>
    <row r="70" spans="1:3" s="24" customFormat="1" x14ac:dyDescent="0.25">
      <c r="A70" s="354"/>
      <c r="B70" s="159">
        <v>758.52476414537375</v>
      </c>
      <c r="C70" s="159">
        <f>IF(B70*C$2&lt;(C$3/52.18),B70+(C$3/52.18),B70*(1+C$2))</f>
        <v>766.1100117868275</v>
      </c>
    </row>
    <row r="71" spans="1:3" s="24" customFormat="1" x14ac:dyDescent="0.25">
      <c r="A71" s="354"/>
      <c r="B71" s="159">
        <v>758.52476414537375</v>
      </c>
      <c r="C71" s="159">
        <f t="shared" si="3"/>
        <v>766.1100117868275</v>
      </c>
    </row>
    <row r="72" spans="1:3" s="91" customFormat="1" x14ac:dyDescent="0.25">
      <c r="A72" s="355"/>
      <c r="B72" s="328"/>
      <c r="C72" s="328"/>
    </row>
    <row r="73" spans="1:3" s="57" customFormat="1" ht="31.5" x14ac:dyDescent="0.25">
      <c r="A73" s="366" t="s">
        <v>353</v>
      </c>
      <c r="B73" s="159"/>
      <c r="C73" s="159"/>
    </row>
    <row r="74" spans="1:3" s="57" customFormat="1" x14ac:dyDescent="0.25">
      <c r="A74" s="356" t="s">
        <v>76</v>
      </c>
      <c r="B74" s="159"/>
      <c r="C74" s="159"/>
    </row>
    <row r="75" spans="1:3" ht="33" customHeight="1" x14ac:dyDescent="0.25">
      <c r="A75" s="358" t="s">
        <v>95</v>
      </c>
      <c r="B75" s="154"/>
      <c r="C75" s="154"/>
    </row>
    <row r="76" spans="1:3" x14ac:dyDescent="0.25">
      <c r="A76" s="359" t="s">
        <v>78</v>
      </c>
      <c r="B76" s="159">
        <v>751.32282550217371</v>
      </c>
      <c r="C76" s="159">
        <f t="shared" ref="C76:C88" si="4">IF(B76*C$2&lt;(C$3/52.18),B76+(C$3/52.18),B76*(1+C$2))</f>
        <v>758.83605375719549</v>
      </c>
    </row>
    <row r="77" spans="1:3" x14ac:dyDescent="0.25">
      <c r="A77" s="359" t="s">
        <v>79</v>
      </c>
      <c r="B77" s="159">
        <v>754.87020897077377</v>
      </c>
      <c r="C77" s="159">
        <f t="shared" si="4"/>
        <v>762.41891106048149</v>
      </c>
    </row>
    <row r="78" spans="1:3" x14ac:dyDescent="0.25">
      <c r="A78" s="359" t="s">
        <v>80</v>
      </c>
      <c r="B78" s="159">
        <v>758.22468336857378</v>
      </c>
      <c r="C78" s="159">
        <f t="shared" si="4"/>
        <v>765.80693020225954</v>
      </c>
    </row>
    <row r="79" spans="1:3" x14ac:dyDescent="0.25">
      <c r="A79" s="359" t="s">
        <v>81</v>
      </c>
      <c r="B79" s="159">
        <v>758.22468336857378</v>
      </c>
      <c r="C79" s="159">
        <f t="shared" si="4"/>
        <v>765.80693020225954</v>
      </c>
    </row>
    <row r="80" spans="1:3" x14ac:dyDescent="0.25">
      <c r="A80" s="359" t="s">
        <v>82</v>
      </c>
      <c r="B80" s="159">
        <v>758.4926126335738</v>
      </c>
      <c r="C80" s="159">
        <f t="shared" si="4"/>
        <v>766.07753875990954</v>
      </c>
    </row>
    <row r="81" spans="1:3" x14ac:dyDescent="0.25">
      <c r="A81" s="359" t="s">
        <v>83</v>
      </c>
      <c r="B81" s="159">
        <v>760.41098617097384</v>
      </c>
      <c r="C81" s="159">
        <f t="shared" si="4"/>
        <v>768.01509603268357</v>
      </c>
    </row>
    <row r="82" spans="1:3" x14ac:dyDescent="0.25">
      <c r="A82" s="359" t="s">
        <v>84</v>
      </c>
      <c r="B82" s="159">
        <v>762.27577385537381</v>
      </c>
      <c r="C82" s="159">
        <f t="shared" si="4"/>
        <v>769.8985315939276</v>
      </c>
    </row>
    <row r="83" spans="1:3" x14ac:dyDescent="0.25">
      <c r="A83" s="359" t="s">
        <v>93</v>
      </c>
      <c r="B83" s="159">
        <v>764.29060192817383</v>
      </c>
      <c r="C83" s="159">
        <f t="shared" si="4"/>
        <v>771.93350794745561</v>
      </c>
    </row>
    <row r="84" spans="1:3" x14ac:dyDescent="0.25">
      <c r="A84" s="359" t="s">
        <v>86</v>
      </c>
      <c r="B84" s="159">
        <v>766.21969263617382</v>
      </c>
      <c r="C84" s="159">
        <f t="shared" si="4"/>
        <v>773.88188956253555</v>
      </c>
    </row>
    <row r="85" spans="1:3" x14ac:dyDescent="0.25">
      <c r="A85" s="359" t="s">
        <v>87</v>
      </c>
      <c r="B85" s="159">
        <v>768.2345207089736</v>
      </c>
      <c r="C85" s="159">
        <f t="shared" si="4"/>
        <v>775.91686591606333</v>
      </c>
    </row>
    <row r="86" spans="1:3" x14ac:dyDescent="0.25">
      <c r="A86" s="359" t="s">
        <v>88</v>
      </c>
      <c r="B86" s="159">
        <v>770.35652048777365</v>
      </c>
      <c r="C86" s="159">
        <f t="shared" si="4"/>
        <v>778.06008569265134</v>
      </c>
    </row>
    <row r="87" spans="1:3" x14ac:dyDescent="0.25">
      <c r="A87" s="359" t="s">
        <v>89</v>
      </c>
      <c r="B87" s="159">
        <v>772.47852026657381</v>
      </c>
      <c r="C87" s="159">
        <f t="shared" si="4"/>
        <v>780.20330546923958</v>
      </c>
    </row>
    <row r="88" spans="1:3" x14ac:dyDescent="0.25">
      <c r="A88" s="359" t="s">
        <v>90</v>
      </c>
      <c r="B88" s="159">
        <v>774.46119682757376</v>
      </c>
      <c r="C88" s="159">
        <f t="shared" si="4"/>
        <v>782.20580879584952</v>
      </c>
    </row>
    <row r="89" spans="1:3" s="24" customFormat="1" x14ac:dyDescent="0.25">
      <c r="A89" s="325"/>
      <c r="B89" s="159"/>
      <c r="C89" s="159"/>
    </row>
    <row r="90" spans="1:3" s="24" customFormat="1" x14ac:dyDescent="0.25">
      <c r="A90" s="358" t="s">
        <v>304</v>
      </c>
      <c r="B90" s="159"/>
      <c r="C90" s="159"/>
    </row>
    <row r="91" spans="1:3" s="24" customFormat="1" x14ac:dyDescent="0.25">
      <c r="A91" s="359" t="s">
        <v>78</v>
      </c>
      <c r="B91" s="159">
        <v>692.91662002293913</v>
      </c>
      <c r="C91" s="159">
        <f t="shared" ref="C91:C105" si="5">IF(B91*C$2&lt;(C$3/52.18),B91+(C$3/52.18),B91*(1+C$2))</f>
        <v>699.84578622316849</v>
      </c>
    </row>
    <row r="92" spans="1:3" s="24" customFormat="1" x14ac:dyDescent="0.25">
      <c r="A92" s="359" t="s">
        <v>79</v>
      </c>
      <c r="B92" s="159">
        <v>706.93467916773909</v>
      </c>
      <c r="C92" s="159">
        <f t="shared" si="5"/>
        <v>714.00402595941648</v>
      </c>
    </row>
    <row r="93" spans="1:3" s="24" customFormat="1" x14ac:dyDescent="0.25">
      <c r="A93" s="359" t="s">
        <v>80</v>
      </c>
      <c r="B93" s="159">
        <v>751.32519979293909</v>
      </c>
      <c r="C93" s="159">
        <f t="shared" si="5"/>
        <v>758.83845179086848</v>
      </c>
    </row>
    <row r="94" spans="1:3" s="24" customFormat="1" x14ac:dyDescent="0.25">
      <c r="A94" s="359" t="s">
        <v>81</v>
      </c>
      <c r="B94" s="159">
        <v>754.87258326153915</v>
      </c>
      <c r="C94" s="159">
        <f t="shared" si="5"/>
        <v>762.42130909415459</v>
      </c>
    </row>
    <row r="95" spans="1:3" s="24" customFormat="1" x14ac:dyDescent="0.25">
      <c r="A95" s="359" t="s">
        <v>82</v>
      </c>
      <c r="B95" s="159">
        <v>758.22705765933904</v>
      </c>
      <c r="C95" s="159">
        <f t="shared" si="5"/>
        <v>765.80932823593241</v>
      </c>
    </row>
    <row r="96" spans="1:3" s="24" customFormat="1" x14ac:dyDescent="0.25">
      <c r="A96" s="359" t="s">
        <v>83</v>
      </c>
      <c r="B96" s="159">
        <v>758.22705765933904</v>
      </c>
      <c r="C96" s="159">
        <f t="shared" si="5"/>
        <v>765.80932823593241</v>
      </c>
    </row>
    <row r="97" spans="1:3" s="24" customFormat="1" x14ac:dyDescent="0.25">
      <c r="A97" s="359" t="s">
        <v>84</v>
      </c>
      <c r="B97" s="159">
        <v>758.49498692433917</v>
      </c>
      <c r="C97" s="159">
        <f t="shared" si="5"/>
        <v>766.07993679358253</v>
      </c>
    </row>
    <row r="98" spans="1:3" s="24" customFormat="1" x14ac:dyDescent="0.25">
      <c r="A98" s="359" t="s">
        <v>93</v>
      </c>
      <c r="B98" s="159">
        <v>760.41336046173899</v>
      </c>
      <c r="C98" s="159">
        <f t="shared" si="5"/>
        <v>768.01749406635633</v>
      </c>
    </row>
    <row r="99" spans="1:3" s="24" customFormat="1" x14ac:dyDescent="0.25">
      <c r="A99" s="359" t="s">
        <v>86</v>
      </c>
      <c r="B99" s="159">
        <v>762.27814814613896</v>
      </c>
      <c r="C99" s="159">
        <f t="shared" si="5"/>
        <v>769.90092962760036</v>
      </c>
    </row>
    <row r="100" spans="1:3" s="24" customFormat="1" x14ac:dyDescent="0.25">
      <c r="A100" s="359" t="s">
        <v>87</v>
      </c>
      <c r="B100" s="159">
        <v>764.29297621893909</v>
      </c>
      <c r="C100" s="159">
        <f t="shared" si="5"/>
        <v>771.93590598112849</v>
      </c>
    </row>
    <row r="101" spans="1:3" s="24" customFormat="1" x14ac:dyDescent="0.25">
      <c r="A101" s="359" t="s">
        <v>88</v>
      </c>
      <c r="B101" s="159">
        <v>766.22206692693919</v>
      </c>
      <c r="C101" s="159">
        <f t="shared" si="5"/>
        <v>773.88428759620854</v>
      </c>
    </row>
    <row r="102" spans="1:3" s="24" customFormat="1" x14ac:dyDescent="0.25">
      <c r="A102" s="359" t="s">
        <v>89</v>
      </c>
      <c r="B102" s="159">
        <v>768.23689499973921</v>
      </c>
      <c r="C102" s="159">
        <f t="shared" si="5"/>
        <v>775.91926394973666</v>
      </c>
    </row>
    <row r="103" spans="1:3" s="24" customFormat="1" x14ac:dyDescent="0.25">
      <c r="A103" s="359" t="s">
        <v>90</v>
      </c>
      <c r="B103" s="159">
        <v>770.35889477853902</v>
      </c>
      <c r="C103" s="159">
        <f t="shared" si="5"/>
        <v>778.06248372632444</v>
      </c>
    </row>
    <row r="104" spans="1:3" s="24" customFormat="1" x14ac:dyDescent="0.25">
      <c r="A104" s="354"/>
      <c r="B104" s="159">
        <v>772.47852026657381</v>
      </c>
      <c r="C104" s="159">
        <f t="shared" si="5"/>
        <v>780.20330546923958</v>
      </c>
    </row>
    <row r="105" spans="1:3" s="24" customFormat="1" x14ac:dyDescent="0.25">
      <c r="A105" s="354"/>
      <c r="B105" s="159">
        <v>774.46357111833902</v>
      </c>
      <c r="C105" s="159">
        <f t="shared" si="5"/>
        <v>782.2082068295224</v>
      </c>
    </row>
    <row r="106" spans="1:3" s="91" customFormat="1" x14ac:dyDescent="0.25">
      <c r="A106" s="355"/>
      <c r="B106" s="328"/>
      <c r="C106" s="328"/>
    </row>
    <row r="107" spans="1:3" s="57" customFormat="1" ht="31.5" x14ac:dyDescent="0.25">
      <c r="A107" s="366" t="s">
        <v>352</v>
      </c>
      <c r="B107" s="159"/>
      <c r="C107" s="159"/>
    </row>
    <row r="108" spans="1:3" s="57" customFormat="1" x14ac:dyDescent="0.25">
      <c r="A108" s="357" t="s">
        <v>94</v>
      </c>
      <c r="B108" s="159"/>
      <c r="C108" s="159"/>
    </row>
    <row r="109" spans="1:3" s="57" customFormat="1" x14ac:dyDescent="0.25">
      <c r="A109" s="356" t="s">
        <v>76</v>
      </c>
      <c r="B109" s="159"/>
      <c r="C109" s="159"/>
    </row>
    <row r="110" spans="1:3" ht="41.25" customHeight="1" x14ac:dyDescent="0.25">
      <c r="A110" s="358" t="s">
        <v>95</v>
      </c>
      <c r="B110" s="154"/>
      <c r="C110" s="154"/>
    </row>
    <row r="111" spans="1:3" x14ac:dyDescent="0.25">
      <c r="A111" s="359" t="s">
        <v>78</v>
      </c>
      <c r="B111" s="159">
        <v>750.72266394857377</v>
      </c>
      <c r="C111" s="159">
        <f t="shared" ref="C111:C123" si="6">IF(B111*C$2&lt;(C$3/52.18),B111+(C$3/52.18),B111*(1+C$2))</f>
        <v>758.22989058805956</v>
      </c>
    </row>
    <row r="112" spans="1:3" x14ac:dyDescent="0.25">
      <c r="A112" s="359" t="s">
        <v>79</v>
      </c>
      <c r="B112" s="159">
        <v>754.29148175837361</v>
      </c>
      <c r="C112" s="159">
        <f t="shared" si="6"/>
        <v>761.83439657595738</v>
      </c>
    </row>
    <row r="113" spans="1:3" x14ac:dyDescent="0.25">
      <c r="A113" s="359" t="s">
        <v>80</v>
      </c>
      <c r="B113" s="159">
        <v>757.66739049737384</v>
      </c>
      <c r="C113" s="159">
        <f t="shared" si="6"/>
        <v>765.24406440234759</v>
      </c>
    </row>
    <row r="114" spans="1:3" x14ac:dyDescent="0.25">
      <c r="A114" s="359" t="s">
        <v>81</v>
      </c>
      <c r="B114" s="159">
        <v>757.66739049737384</v>
      </c>
      <c r="C114" s="159">
        <f t="shared" si="6"/>
        <v>765.24406440234759</v>
      </c>
    </row>
    <row r="115" spans="1:3" x14ac:dyDescent="0.25">
      <c r="A115" s="359" t="s">
        <v>82</v>
      </c>
      <c r="B115" s="159">
        <v>757.98890561537382</v>
      </c>
      <c r="C115" s="159">
        <f t="shared" si="6"/>
        <v>765.5687946715276</v>
      </c>
    </row>
    <row r="116" spans="1:3" x14ac:dyDescent="0.25">
      <c r="A116" s="359" t="s">
        <v>83</v>
      </c>
      <c r="B116" s="159">
        <v>759.85369329977391</v>
      </c>
      <c r="C116" s="159">
        <f t="shared" si="6"/>
        <v>767.45223023277163</v>
      </c>
    </row>
    <row r="117" spans="1:3" x14ac:dyDescent="0.25">
      <c r="A117" s="359" t="s">
        <v>84</v>
      </c>
      <c r="B117" s="159">
        <v>761.72919815477371</v>
      </c>
      <c r="C117" s="159">
        <f t="shared" si="6"/>
        <v>769.34649013632145</v>
      </c>
    </row>
    <row r="118" spans="1:3" x14ac:dyDescent="0.25">
      <c r="A118" s="359" t="s">
        <v>93</v>
      </c>
      <c r="B118" s="159">
        <v>763.72259188637372</v>
      </c>
      <c r="C118" s="159">
        <f t="shared" si="6"/>
        <v>771.35981780523741</v>
      </c>
    </row>
    <row r="119" spans="1:3" x14ac:dyDescent="0.25">
      <c r="A119" s="359" t="s">
        <v>86</v>
      </c>
      <c r="B119" s="159">
        <v>765.68383410617378</v>
      </c>
      <c r="C119" s="159">
        <f t="shared" si="6"/>
        <v>773.34067244723553</v>
      </c>
    </row>
    <row r="120" spans="1:3" x14ac:dyDescent="0.25">
      <c r="A120" s="359" t="s">
        <v>87</v>
      </c>
      <c r="B120" s="159">
        <v>767.67722783777378</v>
      </c>
      <c r="C120" s="159">
        <f t="shared" si="6"/>
        <v>775.3540001161515</v>
      </c>
    </row>
    <row r="121" spans="1:3" x14ac:dyDescent="0.25">
      <c r="A121" s="359" t="s">
        <v>88</v>
      </c>
      <c r="B121" s="159">
        <v>769.77779327537371</v>
      </c>
      <c r="C121" s="159">
        <f t="shared" si="6"/>
        <v>777.47557120812746</v>
      </c>
    </row>
    <row r="122" spans="1:3" x14ac:dyDescent="0.25">
      <c r="A122" s="359" t="s">
        <v>89</v>
      </c>
      <c r="B122" s="159">
        <v>771.88907588357392</v>
      </c>
      <c r="C122" s="159">
        <f t="shared" si="6"/>
        <v>779.60796664240968</v>
      </c>
    </row>
    <row r="123" spans="1:3" x14ac:dyDescent="0.25">
      <c r="A123" s="359" t="s">
        <v>90</v>
      </c>
      <c r="B123" s="159">
        <v>773.90390395637382</v>
      </c>
      <c r="C123" s="159">
        <f t="shared" si="6"/>
        <v>781.64294299593757</v>
      </c>
    </row>
    <row r="124" spans="1:3" s="24" customFormat="1" x14ac:dyDescent="0.25">
      <c r="A124" s="354"/>
      <c r="B124" s="159"/>
      <c r="C124" s="159"/>
    </row>
    <row r="125" spans="1:3" s="24" customFormat="1" x14ac:dyDescent="0.25">
      <c r="A125" s="358" t="s">
        <v>304</v>
      </c>
      <c r="B125" s="159"/>
      <c r="C125" s="159"/>
    </row>
    <row r="126" spans="1:3" s="24" customFormat="1" x14ac:dyDescent="0.25">
      <c r="A126" s="359" t="s">
        <v>78</v>
      </c>
      <c r="B126" s="159">
        <v>692.37004432233914</v>
      </c>
      <c r="C126" s="159">
        <f t="shared" ref="C126:C140" si="7">IF(B126*C$2&lt;(C$3/52.18),B126+(C$3/52.18),B126*(1+C$2))</f>
        <v>699.29374476556256</v>
      </c>
    </row>
    <row r="127" spans="1:3" s="24" customFormat="1" x14ac:dyDescent="0.25">
      <c r="A127" s="359" t="s">
        <v>79</v>
      </c>
      <c r="B127" s="159">
        <v>706.430972149539</v>
      </c>
      <c r="C127" s="159">
        <f t="shared" si="7"/>
        <v>713.49528187103442</v>
      </c>
    </row>
    <row r="128" spans="1:3" s="24" customFormat="1" x14ac:dyDescent="0.25">
      <c r="A128" s="359" t="s">
        <v>80</v>
      </c>
      <c r="B128" s="159">
        <v>750.72594579234044</v>
      </c>
      <c r="C128" s="159">
        <f t="shared" si="7"/>
        <v>758.23320525026384</v>
      </c>
    </row>
    <row r="129" spans="1:234" s="24" customFormat="1" x14ac:dyDescent="0.25">
      <c r="A129" s="359" t="s">
        <v>81</v>
      </c>
      <c r="B129" s="159">
        <v>754.29512110641235</v>
      </c>
      <c r="C129" s="159">
        <f t="shared" si="7"/>
        <v>761.83807231747653</v>
      </c>
    </row>
    <row r="130" spans="1:234" s="24" customFormat="1" x14ac:dyDescent="0.25">
      <c r="A130" s="359" t="s">
        <v>82</v>
      </c>
      <c r="B130" s="159">
        <v>757.67044344815451</v>
      </c>
      <c r="C130" s="159">
        <f t="shared" si="7"/>
        <v>765.24714788263611</v>
      </c>
    </row>
    <row r="131" spans="1:234" s="24" customFormat="1" x14ac:dyDescent="0.25">
      <c r="A131" s="359" t="s">
        <v>83</v>
      </c>
      <c r="B131" s="159">
        <v>757.67044344815451</v>
      </c>
      <c r="C131" s="159">
        <f t="shared" si="7"/>
        <v>765.24714788263611</v>
      </c>
    </row>
    <row r="132" spans="1:234" s="24" customFormat="1" x14ac:dyDescent="0.25">
      <c r="A132" s="359" t="s">
        <v>84</v>
      </c>
      <c r="B132" s="159">
        <v>757.98959209598434</v>
      </c>
      <c r="C132" s="159">
        <f t="shared" si="7"/>
        <v>765.56948801694421</v>
      </c>
    </row>
    <row r="133" spans="1:234" s="24" customFormat="1" x14ac:dyDescent="0.25">
      <c r="A133" s="359" t="s">
        <v>93</v>
      </c>
      <c r="B133" s="159">
        <v>759.85039908820488</v>
      </c>
      <c r="C133" s="159">
        <f t="shared" si="7"/>
        <v>767.4489030790869</v>
      </c>
    </row>
    <row r="134" spans="1:234" s="24" customFormat="1" x14ac:dyDescent="0.25">
      <c r="A134" s="359" t="s">
        <v>86</v>
      </c>
      <c r="B134" s="159">
        <v>761.73389884862286</v>
      </c>
      <c r="C134" s="159">
        <f t="shared" si="7"/>
        <v>769.35123783710912</v>
      </c>
    </row>
    <row r="135" spans="1:234" s="24" customFormat="1" x14ac:dyDescent="0.25">
      <c r="A135" s="359" t="s">
        <v>87</v>
      </c>
      <c r="B135" s="159">
        <v>763.71951606593132</v>
      </c>
      <c r="C135" s="159">
        <f t="shared" si="7"/>
        <v>771.35671122659062</v>
      </c>
    </row>
    <row r="136" spans="1:234" s="24" customFormat="1" x14ac:dyDescent="0.25">
      <c r="A136" s="359" t="s">
        <v>88</v>
      </c>
      <c r="B136" s="159">
        <v>765.68244051504166</v>
      </c>
      <c r="C136" s="159">
        <f t="shared" si="7"/>
        <v>773.33926492019214</v>
      </c>
    </row>
    <row r="137" spans="1:234" s="24" customFormat="1" x14ac:dyDescent="0.25">
      <c r="A137" s="359" t="s">
        <v>89</v>
      </c>
      <c r="B137" s="159">
        <v>767.67940411644918</v>
      </c>
      <c r="C137" s="159">
        <f t="shared" si="7"/>
        <v>775.35619815761368</v>
      </c>
    </row>
    <row r="138" spans="1:234" s="24" customFormat="1" x14ac:dyDescent="0.25">
      <c r="A138" s="359" t="s">
        <v>90</v>
      </c>
      <c r="B138" s="159">
        <v>769.77848517474649</v>
      </c>
      <c r="C138" s="159">
        <f t="shared" si="7"/>
        <v>777.47627002649392</v>
      </c>
    </row>
    <row r="139" spans="1:234" s="24" customFormat="1" x14ac:dyDescent="0.25">
      <c r="A139" s="354"/>
      <c r="B139" s="159">
        <v>771.88891261714275</v>
      </c>
      <c r="C139" s="159">
        <f t="shared" si="7"/>
        <v>779.60780174331421</v>
      </c>
    </row>
    <row r="140" spans="1:234" s="24" customFormat="1" x14ac:dyDescent="0.25">
      <c r="A140" s="354"/>
      <c r="B140" s="159">
        <v>773.90856898674792</v>
      </c>
      <c r="C140" s="159">
        <f t="shared" si="7"/>
        <v>781.64765467661539</v>
      </c>
    </row>
    <row r="141" spans="1:234" s="91" customFormat="1" x14ac:dyDescent="0.25">
      <c r="A141" s="355"/>
      <c r="B141" s="328"/>
      <c r="C141" s="328"/>
    </row>
    <row r="142" spans="1:234" s="24" customFormat="1" ht="31.5" x14ac:dyDescent="0.25">
      <c r="A142" s="361" t="s">
        <v>351</v>
      </c>
      <c r="B142" s="159"/>
      <c r="C142" s="159"/>
    </row>
    <row r="143" spans="1:234" s="24" customFormat="1" x14ac:dyDescent="0.25">
      <c r="A143" s="362" t="s">
        <v>113</v>
      </c>
      <c r="B143" s="159"/>
      <c r="C143" s="159"/>
    </row>
    <row r="144" spans="1:234" x14ac:dyDescent="0.25">
      <c r="A144" s="358" t="s">
        <v>95</v>
      </c>
      <c r="B144" s="154"/>
      <c r="C144" s="154"/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360"/>
      <c r="Y144" s="360"/>
      <c r="Z144" s="360"/>
      <c r="AA144" s="360"/>
      <c r="AB144" s="360"/>
      <c r="AC144" s="360"/>
      <c r="AD144" s="360"/>
      <c r="AE144" s="360"/>
      <c r="AF144" s="360"/>
      <c r="AG144" s="360"/>
      <c r="AH144" s="360"/>
      <c r="AI144" s="360"/>
      <c r="AJ144" s="360"/>
      <c r="AK144" s="360"/>
      <c r="AL144" s="360"/>
      <c r="AM144" s="360"/>
      <c r="AN144" s="360"/>
      <c r="AO144" s="360"/>
      <c r="AP144" s="360"/>
      <c r="AQ144" s="360"/>
      <c r="AR144" s="360"/>
      <c r="AS144" s="360" t="s">
        <v>95</v>
      </c>
      <c r="AT144" s="360" t="s">
        <v>95</v>
      </c>
      <c r="AU144" s="360" t="s">
        <v>95</v>
      </c>
      <c r="AV144" s="360" t="s">
        <v>95</v>
      </c>
      <c r="AW144" s="360" t="s">
        <v>95</v>
      </c>
      <c r="AX144" s="360" t="s">
        <v>95</v>
      </c>
      <c r="AY144" s="360" t="s">
        <v>95</v>
      </c>
      <c r="AZ144" s="360" t="s">
        <v>95</v>
      </c>
      <c r="BA144" s="360" t="s">
        <v>95</v>
      </c>
      <c r="BB144" s="360" t="s">
        <v>95</v>
      </c>
      <c r="BC144" s="360" t="s">
        <v>95</v>
      </c>
      <c r="BD144" s="360" t="s">
        <v>95</v>
      </c>
      <c r="BE144" s="360" t="s">
        <v>95</v>
      </c>
      <c r="BF144" s="360" t="s">
        <v>95</v>
      </c>
      <c r="BG144" s="360" t="s">
        <v>95</v>
      </c>
      <c r="BH144" s="360" t="s">
        <v>95</v>
      </c>
      <c r="BI144" s="360" t="s">
        <v>95</v>
      </c>
      <c r="BJ144" s="360" t="s">
        <v>95</v>
      </c>
      <c r="BK144" s="360" t="s">
        <v>95</v>
      </c>
      <c r="BL144" s="360" t="s">
        <v>95</v>
      </c>
      <c r="BM144" s="360" t="s">
        <v>95</v>
      </c>
      <c r="BN144" s="360" t="s">
        <v>95</v>
      </c>
      <c r="BO144" s="360" t="s">
        <v>95</v>
      </c>
      <c r="BP144" s="360" t="s">
        <v>95</v>
      </c>
      <c r="BQ144" s="360" t="s">
        <v>95</v>
      </c>
      <c r="BR144" s="360" t="s">
        <v>95</v>
      </c>
      <c r="BS144" s="360" t="s">
        <v>95</v>
      </c>
      <c r="BT144" s="360" t="s">
        <v>95</v>
      </c>
      <c r="BU144" s="360" t="s">
        <v>95</v>
      </c>
      <c r="BV144" s="360" t="s">
        <v>95</v>
      </c>
      <c r="BW144" s="360" t="s">
        <v>95</v>
      </c>
      <c r="BX144" s="360" t="s">
        <v>95</v>
      </c>
      <c r="BY144" s="360" t="s">
        <v>95</v>
      </c>
      <c r="BZ144" s="360" t="s">
        <v>95</v>
      </c>
      <c r="CA144" s="360" t="s">
        <v>95</v>
      </c>
      <c r="CB144" s="360" t="s">
        <v>95</v>
      </c>
      <c r="CC144" s="360" t="s">
        <v>95</v>
      </c>
      <c r="CD144" s="360" t="s">
        <v>95</v>
      </c>
      <c r="CE144" s="360" t="s">
        <v>95</v>
      </c>
      <c r="CF144" s="360" t="s">
        <v>95</v>
      </c>
      <c r="CG144" s="360" t="s">
        <v>95</v>
      </c>
      <c r="CH144" s="360" t="s">
        <v>95</v>
      </c>
      <c r="CI144" s="360" t="s">
        <v>95</v>
      </c>
      <c r="CJ144" s="360" t="s">
        <v>95</v>
      </c>
      <c r="CK144" s="360" t="s">
        <v>95</v>
      </c>
      <c r="CL144" s="360" t="s">
        <v>95</v>
      </c>
      <c r="CM144" s="360" t="s">
        <v>95</v>
      </c>
      <c r="CN144" s="360" t="s">
        <v>95</v>
      </c>
      <c r="CO144" s="360" t="s">
        <v>95</v>
      </c>
      <c r="CP144" s="360" t="s">
        <v>95</v>
      </c>
      <c r="CQ144" s="360" t="s">
        <v>95</v>
      </c>
      <c r="CR144" s="360" t="s">
        <v>95</v>
      </c>
      <c r="CS144" s="360" t="s">
        <v>95</v>
      </c>
      <c r="CT144" s="360" t="s">
        <v>95</v>
      </c>
      <c r="CU144" s="360" t="s">
        <v>95</v>
      </c>
      <c r="CV144" s="360" t="s">
        <v>95</v>
      </c>
      <c r="CW144" s="360" t="s">
        <v>95</v>
      </c>
      <c r="CX144" s="360" t="s">
        <v>95</v>
      </c>
      <c r="CY144" s="360" t="s">
        <v>95</v>
      </c>
      <c r="CZ144" s="360" t="s">
        <v>95</v>
      </c>
      <c r="DA144" s="360" t="s">
        <v>95</v>
      </c>
      <c r="DB144" s="360" t="s">
        <v>95</v>
      </c>
      <c r="DC144" s="360" t="s">
        <v>95</v>
      </c>
      <c r="DD144" s="360" t="s">
        <v>95</v>
      </c>
      <c r="DE144" s="360" t="s">
        <v>95</v>
      </c>
      <c r="DF144" s="360" t="s">
        <v>95</v>
      </c>
      <c r="DG144" s="360" t="s">
        <v>95</v>
      </c>
      <c r="DH144" s="360" t="s">
        <v>95</v>
      </c>
      <c r="DI144" s="360" t="s">
        <v>95</v>
      </c>
      <c r="DJ144" s="360" t="s">
        <v>95</v>
      </c>
      <c r="DK144" s="360" t="s">
        <v>95</v>
      </c>
      <c r="DL144" s="360" t="s">
        <v>95</v>
      </c>
      <c r="DM144" s="360" t="s">
        <v>95</v>
      </c>
      <c r="DN144" s="360" t="s">
        <v>95</v>
      </c>
      <c r="DO144" s="360" t="s">
        <v>95</v>
      </c>
      <c r="DP144" s="360" t="s">
        <v>95</v>
      </c>
      <c r="DQ144" s="360" t="s">
        <v>95</v>
      </c>
      <c r="DR144" s="360" t="s">
        <v>95</v>
      </c>
      <c r="DS144" s="360" t="s">
        <v>95</v>
      </c>
      <c r="DT144" s="360" t="s">
        <v>95</v>
      </c>
      <c r="DU144" s="360" t="s">
        <v>95</v>
      </c>
      <c r="DV144" s="360" t="s">
        <v>95</v>
      </c>
      <c r="DW144" s="360" t="s">
        <v>95</v>
      </c>
      <c r="DX144" s="360" t="s">
        <v>95</v>
      </c>
      <c r="DY144" s="360" t="s">
        <v>95</v>
      </c>
      <c r="DZ144" s="360" t="s">
        <v>95</v>
      </c>
      <c r="EA144" s="360" t="s">
        <v>95</v>
      </c>
      <c r="EB144" s="360" t="s">
        <v>95</v>
      </c>
      <c r="EC144" s="360" t="s">
        <v>95</v>
      </c>
      <c r="ED144" s="360" t="s">
        <v>95</v>
      </c>
      <c r="EE144" s="360" t="s">
        <v>95</v>
      </c>
      <c r="EF144" s="360" t="s">
        <v>95</v>
      </c>
      <c r="EG144" s="360" t="s">
        <v>95</v>
      </c>
      <c r="EH144" s="360" t="s">
        <v>95</v>
      </c>
      <c r="EI144" s="360" t="s">
        <v>95</v>
      </c>
      <c r="EJ144" s="360" t="s">
        <v>95</v>
      </c>
      <c r="EK144" s="360" t="s">
        <v>95</v>
      </c>
      <c r="EL144" s="360" t="s">
        <v>95</v>
      </c>
      <c r="EM144" s="360" t="s">
        <v>95</v>
      </c>
      <c r="EN144" s="360" t="s">
        <v>95</v>
      </c>
      <c r="EO144" s="360" t="s">
        <v>95</v>
      </c>
      <c r="EP144" s="360" t="s">
        <v>95</v>
      </c>
      <c r="EQ144" s="360" t="s">
        <v>95</v>
      </c>
      <c r="ER144" s="360" t="s">
        <v>95</v>
      </c>
      <c r="ES144" s="360" t="s">
        <v>95</v>
      </c>
      <c r="ET144" s="360" t="s">
        <v>95</v>
      </c>
      <c r="EU144" s="360" t="s">
        <v>95</v>
      </c>
      <c r="EV144" s="360" t="s">
        <v>95</v>
      </c>
      <c r="EW144" s="360" t="s">
        <v>95</v>
      </c>
      <c r="EX144" s="360" t="s">
        <v>95</v>
      </c>
      <c r="EY144" s="360" t="s">
        <v>95</v>
      </c>
      <c r="EZ144" s="360" t="s">
        <v>95</v>
      </c>
      <c r="FA144" s="360" t="s">
        <v>95</v>
      </c>
      <c r="FB144" s="360" t="s">
        <v>95</v>
      </c>
      <c r="FC144" s="360" t="s">
        <v>95</v>
      </c>
      <c r="FD144" s="360" t="s">
        <v>95</v>
      </c>
      <c r="FE144" s="360" t="s">
        <v>95</v>
      </c>
      <c r="FF144" s="360" t="s">
        <v>95</v>
      </c>
      <c r="FG144" s="360" t="s">
        <v>95</v>
      </c>
      <c r="FH144" s="360" t="s">
        <v>95</v>
      </c>
      <c r="FI144" s="360" t="s">
        <v>95</v>
      </c>
      <c r="FJ144" s="360" t="s">
        <v>95</v>
      </c>
      <c r="FK144" s="360" t="s">
        <v>95</v>
      </c>
      <c r="FL144" s="360" t="s">
        <v>95</v>
      </c>
      <c r="FM144" s="360" t="s">
        <v>95</v>
      </c>
      <c r="FN144" s="360" t="s">
        <v>95</v>
      </c>
      <c r="FO144" s="360" t="s">
        <v>95</v>
      </c>
      <c r="FP144" s="360" t="s">
        <v>95</v>
      </c>
      <c r="FQ144" s="360" t="s">
        <v>95</v>
      </c>
      <c r="FR144" s="360" t="s">
        <v>95</v>
      </c>
      <c r="FS144" s="360" t="s">
        <v>95</v>
      </c>
      <c r="FT144" s="360" t="s">
        <v>95</v>
      </c>
      <c r="FU144" s="360" t="s">
        <v>95</v>
      </c>
      <c r="FV144" s="360" t="s">
        <v>95</v>
      </c>
      <c r="FW144" s="360" t="s">
        <v>95</v>
      </c>
      <c r="FX144" s="360" t="s">
        <v>95</v>
      </c>
      <c r="FY144" s="360" t="s">
        <v>95</v>
      </c>
      <c r="FZ144" s="360" t="s">
        <v>95</v>
      </c>
      <c r="GA144" s="360" t="s">
        <v>95</v>
      </c>
      <c r="GB144" s="360" t="s">
        <v>95</v>
      </c>
      <c r="GC144" s="360" t="s">
        <v>95</v>
      </c>
      <c r="GD144" s="360" t="s">
        <v>95</v>
      </c>
      <c r="GE144" s="360" t="s">
        <v>95</v>
      </c>
      <c r="GF144" s="360" t="s">
        <v>95</v>
      </c>
      <c r="GG144" s="360" t="s">
        <v>95</v>
      </c>
      <c r="GH144" s="360" t="s">
        <v>95</v>
      </c>
      <c r="GI144" s="360" t="s">
        <v>95</v>
      </c>
      <c r="GJ144" s="360" t="s">
        <v>95</v>
      </c>
      <c r="GK144" s="360" t="s">
        <v>95</v>
      </c>
      <c r="GL144" s="360" t="s">
        <v>95</v>
      </c>
      <c r="GM144" s="360" t="s">
        <v>95</v>
      </c>
      <c r="GN144" s="360" t="s">
        <v>95</v>
      </c>
      <c r="GO144" s="360" t="s">
        <v>95</v>
      </c>
      <c r="GP144" s="360" t="s">
        <v>95</v>
      </c>
      <c r="GQ144" s="360" t="s">
        <v>95</v>
      </c>
      <c r="GR144" s="360" t="s">
        <v>95</v>
      </c>
      <c r="GS144" s="360" t="s">
        <v>95</v>
      </c>
      <c r="GT144" s="360" t="s">
        <v>95</v>
      </c>
      <c r="GU144" s="360" t="s">
        <v>95</v>
      </c>
      <c r="GV144" s="360" t="s">
        <v>95</v>
      </c>
      <c r="GW144" s="360" t="s">
        <v>95</v>
      </c>
      <c r="GX144" s="360" t="s">
        <v>95</v>
      </c>
      <c r="GY144" s="360" t="s">
        <v>95</v>
      </c>
      <c r="GZ144" s="360" t="s">
        <v>95</v>
      </c>
      <c r="HA144" s="360" t="s">
        <v>95</v>
      </c>
      <c r="HB144" s="360" t="s">
        <v>95</v>
      </c>
      <c r="HC144" s="360" t="s">
        <v>95</v>
      </c>
      <c r="HD144" s="360" t="s">
        <v>95</v>
      </c>
      <c r="HE144" s="360" t="s">
        <v>95</v>
      </c>
      <c r="HF144" s="360" t="s">
        <v>95</v>
      </c>
      <c r="HG144" s="360" t="s">
        <v>95</v>
      </c>
      <c r="HH144" s="360" t="s">
        <v>95</v>
      </c>
      <c r="HI144" s="360" t="s">
        <v>95</v>
      </c>
      <c r="HJ144" s="360" t="s">
        <v>95</v>
      </c>
      <c r="HK144" s="360" t="s">
        <v>95</v>
      </c>
      <c r="HL144" s="360" t="s">
        <v>95</v>
      </c>
      <c r="HM144" s="360" t="s">
        <v>95</v>
      </c>
      <c r="HN144" s="360" t="s">
        <v>95</v>
      </c>
      <c r="HO144" s="360" t="s">
        <v>95</v>
      </c>
      <c r="HP144" s="360" t="s">
        <v>95</v>
      </c>
      <c r="HQ144" s="360" t="s">
        <v>95</v>
      </c>
      <c r="HR144" s="360" t="s">
        <v>95</v>
      </c>
      <c r="HS144" s="360" t="s">
        <v>95</v>
      </c>
      <c r="HT144" s="360" t="s">
        <v>95</v>
      </c>
      <c r="HU144" s="360" t="s">
        <v>95</v>
      </c>
      <c r="HV144" s="360" t="s">
        <v>95</v>
      </c>
      <c r="HW144" s="360" t="s">
        <v>95</v>
      </c>
      <c r="HX144" s="360" t="s">
        <v>95</v>
      </c>
      <c r="HY144" s="360" t="s">
        <v>95</v>
      </c>
      <c r="HZ144" s="360" t="s">
        <v>95</v>
      </c>
    </row>
    <row r="145" spans="1:3" x14ac:dyDescent="0.25">
      <c r="A145" s="359" t="s">
        <v>78</v>
      </c>
      <c r="B145" s="159">
        <v>685.9909535245738</v>
      </c>
      <c r="C145" s="159">
        <f t="shared" ref="C145:C157" si="8">IF(B145*C$2&lt;(C$3/52.18),B145+(C$3/52.18),B145*(1+C$2))</f>
        <v>692.85086305981952</v>
      </c>
    </row>
    <row r="146" spans="1:3" x14ac:dyDescent="0.25">
      <c r="A146" s="359" t="s">
        <v>79</v>
      </c>
      <c r="B146" s="159">
        <v>689.7955490875737</v>
      </c>
      <c r="C146" s="159">
        <f t="shared" si="8"/>
        <v>696.69350457844939</v>
      </c>
    </row>
    <row r="147" spans="1:3" x14ac:dyDescent="0.25">
      <c r="A147" s="359" t="s">
        <v>80</v>
      </c>
      <c r="B147" s="159">
        <v>693.28934670317381</v>
      </c>
      <c r="C147" s="159">
        <f t="shared" si="8"/>
        <v>700.22224017020551</v>
      </c>
    </row>
    <row r="148" spans="1:3" x14ac:dyDescent="0.25">
      <c r="A148" s="359" t="s">
        <v>81</v>
      </c>
      <c r="B148" s="159">
        <v>695.2184374111738</v>
      </c>
      <c r="C148" s="159">
        <f t="shared" si="8"/>
        <v>702.17062178528556</v>
      </c>
    </row>
    <row r="149" spans="1:3" x14ac:dyDescent="0.25">
      <c r="A149" s="359" t="s">
        <v>82</v>
      </c>
      <c r="B149" s="159">
        <v>697.13681094857384</v>
      </c>
      <c r="C149" s="159">
        <f t="shared" si="8"/>
        <v>704.10817905805959</v>
      </c>
    </row>
    <row r="150" spans="1:3" x14ac:dyDescent="0.25">
      <c r="A150" s="359" t="s">
        <v>83</v>
      </c>
      <c r="B150" s="159">
        <v>699.2052248743737</v>
      </c>
      <c r="C150" s="159">
        <f t="shared" si="8"/>
        <v>706.19727712311749</v>
      </c>
    </row>
    <row r="151" spans="1:3" x14ac:dyDescent="0.25">
      <c r="A151" s="359" t="s">
        <v>84</v>
      </c>
      <c r="B151" s="159">
        <v>701.13431558237369</v>
      </c>
      <c r="C151" s="159">
        <f t="shared" si="8"/>
        <v>708.14565873819743</v>
      </c>
    </row>
    <row r="152" spans="1:3" x14ac:dyDescent="0.25">
      <c r="A152" s="359" t="s">
        <v>93</v>
      </c>
      <c r="B152" s="159">
        <v>703.18129516697388</v>
      </c>
      <c r="C152" s="159">
        <f t="shared" si="8"/>
        <v>710.21310811864362</v>
      </c>
    </row>
    <row r="153" spans="1:3" x14ac:dyDescent="0.25">
      <c r="A153" s="359" t="s">
        <v>86</v>
      </c>
      <c r="B153" s="159">
        <v>705.23899192217368</v>
      </c>
      <c r="C153" s="159">
        <f t="shared" si="8"/>
        <v>712.29138184139538</v>
      </c>
    </row>
    <row r="154" spans="1:3" x14ac:dyDescent="0.25">
      <c r="A154" s="359" t="s">
        <v>87</v>
      </c>
      <c r="B154" s="159">
        <v>707.39314321277379</v>
      </c>
      <c r="C154" s="159">
        <f t="shared" si="8"/>
        <v>714.46707464490157</v>
      </c>
    </row>
    <row r="155" spans="1:3" x14ac:dyDescent="0.25">
      <c r="A155" s="359" t="s">
        <v>88</v>
      </c>
      <c r="B155" s="159">
        <v>709.57944601517374</v>
      </c>
      <c r="C155" s="159">
        <f t="shared" si="8"/>
        <v>716.6752404753255</v>
      </c>
    </row>
    <row r="156" spans="1:3" x14ac:dyDescent="0.25">
      <c r="A156" s="359" t="s">
        <v>89</v>
      </c>
      <c r="B156" s="159">
        <v>711.86220335297378</v>
      </c>
      <c r="C156" s="159">
        <f t="shared" si="8"/>
        <v>718.98082538650351</v>
      </c>
    </row>
    <row r="157" spans="1:3" s="24" customFormat="1" x14ac:dyDescent="0.25">
      <c r="A157" s="354" t="s">
        <v>90</v>
      </c>
      <c r="B157" s="159">
        <v>713.8555970845739</v>
      </c>
      <c r="C157" s="159">
        <f t="shared" si="8"/>
        <v>720.9941530554197</v>
      </c>
    </row>
    <row r="158" spans="1:3" s="91" customFormat="1" x14ac:dyDescent="0.25">
      <c r="A158" s="355"/>
      <c r="B158" s="328"/>
      <c r="C158" s="328"/>
    </row>
    <row r="159" spans="1:3" s="24" customFormat="1" ht="31.5" x14ac:dyDescent="0.25">
      <c r="A159" s="361" t="s">
        <v>350</v>
      </c>
      <c r="B159" s="159"/>
      <c r="C159" s="159"/>
    </row>
    <row r="160" spans="1:3" s="24" customFormat="1" x14ac:dyDescent="0.25">
      <c r="A160" s="361" t="s">
        <v>114</v>
      </c>
      <c r="B160" s="159"/>
      <c r="C160" s="159"/>
    </row>
    <row r="161" spans="1:3" s="24" customFormat="1" x14ac:dyDescent="0.25">
      <c r="A161" s="362" t="s">
        <v>113</v>
      </c>
      <c r="B161" s="159"/>
      <c r="C161" s="159"/>
    </row>
    <row r="162" spans="1:3" x14ac:dyDescent="0.25">
      <c r="A162" s="161" t="s">
        <v>115</v>
      </c>
      <c r="B162" s="154"/>
      <c r="C162" s="154"/>
    </row>
    <row r="163" spans="1:3" x14ac:dyDescent="0.25">
      <c r="A163" s="359" t="s">
        <v>78</v>
      </c>
      <c r="B163" s="159">
        <v>685.9909535245738</v>
      </c>
      <c r="C163" s="159">
        <f t="shared" ref="C163:C175" si="9">IF(B163*C$2&lt;(C$3/52.18),B163+(C$3/52.18),B163*(1+C$2))</f>
        <v>692.85086305981952</v>
      </c>
    </row>
    <row r="164" spans="1:3" x14ac:dyDescent="0.25">
      <c r="A164" s="359" t="s">
        <v>79</v>
      </c>
      <c r="B164" s="159">
        <v>689.7955490875737</v>
      </c>
      <c r="C164" s="159">
        <f t="shared" si="9"/>
        <v>696.69350457844939</v>
      </c>
    </row>
    <row r="165" spans="1:3" x14ac:dyDescent="0.25">
      <c r="A165" s="359" t="s">
        <v>80</v>
      </c>
      <c r="B165" s="159">
        <v>693.28934670317381</v>
      </c>
      <c r="C165" s="159">
        <f t="shared" si="9"/>
        <v>700.22224017020551</v>
      </c>
    </row>
    <row r="166" spans="1:3" x14ac:dyDescent="0.25">
      <c r="A166" s="359" t="s">
        <v>81</v>
      </c>
      <c r="B166" s="159">
        <v>695.2184374111738</v>
      </c>
      <c r="C166" s="159">
        <f t="shared" si="9"/>
        <v>702.17062178528556</v>
      </c>
    </row>
    <row r="167" spans="1:3" x14ac:dyDescent="0.25">
      <c r="A167" s="359" t="s">
        <v>82</v>
      </c>
      <c r="B167" s="159">
        <v>697.13681094857384</v>
      </c>
      <c r="C167" s="159">
        <f t="shared" si="9"/>
        <v>704.10817905805959</v>
      </c>
    </row>
    <row r="168" spans="1:3" x14ac:dyDescent="0.25">
      <c r="A168" s="359" t="s">
        <v>83</v>
      </c>
      <c r="B168" s="159">
        <v>699.2052248743737</v>
      </c>
      <c r="C168" s="159">
        <f t="shared" si="9"/>
        <v>706.19727712311749</v>
      </c>
    </row>
    <row r="169" spans="1:3" x14ac:dyDescent="0.25">
      <c r="A169" s="359" t="s">
        <v>84</v>
      </c>
      <c r="B169" s="159">
        <v>701.13431558237369</v>
      </c>
      <c r="C169" s="159">
        <f t="shared" si="9"/>
        <v>708.14565873819743</v>
      </c>
    </row>
    <row r="170" spans="1:3" x14ac:dyDescent="0.25">
      <c r="A170" s="359" t="s">
        <v>93</v>
      </c>
      <c r="B170" s="159">
        <v>703.18129516697388</v>
      </c>
      <c r="C170" s="159">
        <f t="shared" si="9"/>
        <v>710.21310811864362</v>
      </c>
    </row>
    <row r="171" spans="1:3" x14ac:dyDescent="0.25">
      <c r="A171" s="359" t="s">
        <v>86</v>
      </c>
      <c r="B171" s="159">
        <v>705.23899192217368</v>
      </c>
      <c r="C171" s="159">
        <f t="shared" si="9"/>
        <v>712.29138184139538</v>
      </c>
    </row>
    <row r="172" spans="1:3" x14ac:dyDescent="0.25">
      <c r="A172" s="359" t="s">
        <v>87</v>
      </c>
      <c r="B172" s="159">
        <v>707.39314321277379</v>
      </c>
      <c r="C172" s="159">
        <f t="shared" si="9"/>
        <v>714.46707464490157</v>
      </c>
    </row>
    <row r="173" spans="1:3" x14ac:dyDescent="0.25">
      <c r="A173" s="359" t="s">
        <v>88</v>
      </c>
      <c r="B173" s="159">
        <v>709.57944601517374</v>
      </c>
      <c r="C173" s="159">
        <f t="shared" si="9"/>
        <v>716.6752404753255</v>
      </c>
    </row>
    <row r="174" spans="1:3" x14ac:dyDescent="0.25">
      <c r="A174" s="359" t="s">
        <v>89</v>
      </c>
      <c r="B174" s="159">
        <v>711.86220335297378</v>
      </c>
      <c r="C174" s="159">
        <f t="shared" si="9"/>
        <v>718.98082538650351</v>
      </c>
    </row>
    <row r="175" spans="1:3" s="24" customFormat="1" x14ac:dyDescent="0.25">
      <c r="A175" s="354" t="s">
        <v>90</v>
      </c>
      <c r="B175" s="159">
        <v>713.8555970845739</v>
      </c>
      <c r="C175" s="159">
        <f t="shared" si="9"/>
        <v>720.9941530554197</v>
      </c>
    </row>
    <row r="176" spans="1:3" s="91" customFormat="1" x14ac:dyDescent="0.25">
      <c r="A176" s="355"/>
      <c r="B176" s="328"/>
      <c r="C176" s="328"/>
    </row>
    <row r="177" spans="1:3" s="24" customFormat="1" x14ac:dyDescent="0.25">
      <c r="A177" s="361" t="s">
        <v>116</v>
      </c>
      <c r="B177" s="159"/>
      <c r="C177" s="159"/>
    </row>
    <row r="178" spans="1:3" s="24" customFormat="1" x14ac:dyDescent="0.25">
      <c r="A178" s="362" t="s">
        <v>286</v>
      </c>
      <c r="B178" s="159"/>
      <c r="C178" s="159"/>
    </row>
    <row r="179" spans="1:3" x14ac:dyDescent="0.25">
      <c r="A179" s="161" t="s">
        <v>117</v>
      </c>
      <c r="B179" s="154"/>
      <c r="C179" s="154"/>
    </row>
    <row r="180" spans="1:3" x14ac:dyDescent="0.25">
      <c r="A180" s="161" t="s">
        <v>78</v>
      </c>
      <c r="B180" s="159">
        <v>818.98032349997379</v>
      </c>
      <c r="C180" s="159">
        <f t="shared" ref="C180:C192" si="10">IF(B180*C$2&lt;(C$3/52.18),B180+(C$3/52.18),B180*(1+C$2))</f>
        <v>827.17012673497356</v>
      </c>
    </row>
    <row r="181" spans="1:3" x14ac:dyDescent="0.25">
      <c r="A181" s="161" t="s">
        <v>79</v>
      </c>
      <c r="B181" s="159">
        <v>822.89209076897362</v>
      </c>
      <c r="C181" s="159">
        <f t="shared" si="10"/>
        <v>831.12101167666333</v>
      </c>
    </row>
    <row r="182" spans="1:3" x14ac:dyDescent="0.25">
      <c r="A182" s="161" t="s">
        <v>80</v>
      </c>
      <c r="B182" s="159">
        <v>826.61094896717373</v>
      </c>
      <c r="C182" s="159">
        <f t="shared" si="10"/>
        <v>834.87705845684548</v>
      </c>
    </row>
    <row r="183" spans="1:3" x14ac:dyDescent="0.25">
      <c r="A183" s="161" t="s">
        <v>81</v>
      </c>
      <c r="B183" s="159">
        <v>828.64721138117363</v>
      </c>
      <c r="C183" s="159">
        <f t="shared" si="10"/>
        <v>836.93368349498542</v>
      </c>
    </row>
    <row r="184" spans="1:3" x14ac:dyDescent="0.25">
      <c r="A184" s="161" t="s">
        <v>82</v>
      </c>
      <c r="B184" s="159">
        <v>830.65132228337382</v>
      </c>
      <c r="C184" s="159">
        <f t="shared" si="10"/>
        <v>838.95783550620752</v>
      </c>
    </row>
    <row r="185" spans="1:3" x14ac:dyDescent="0.25">
      <c r="A185" s="161" t="s">
        <v>83</v>
      </c>
      <c r="B185" s="159">
        <v>832.79475640337375</v>
      </c>
      <c r="C185" s="159">
        <f t="shared" si="10"/>
        <v>841.12270396740746</v>
      </c>
    </row>
    <row r="186" spans="1:3" x14ac:dyDescent="0.25">
      <c r="A186" s="161" t="s">
        <v>84</v>
      </c>
      <c r="B186" s="159">
        <v>834.85245315857389</v>
      </c>
      <c r="C186" s="159">
        <f t="shared" si="10"/>
        <v>843.20097769015968</v>
      </c>
    </row>
    <row r="187" spans="1:3" x14ac:dyDescent="0.25">
      <c r="A187" s="161" t="s">
        <v>85</v>
      </c>
      <c r="B187" s="159">
        <v>837.11377615517381</v>
      </c>
      <c r="C187" s="159">
        <f t="shared" si="10"/>
        <v>845.48491391672553</v>
      </c>
    </row>
    <row r="188" spans="1:3" x14ac:dyDescent="0.25">
      <c r="A188" s="161" t="s">
        <v>86</v>
      </c>
      <c r="B188" s="159">
        <v>839.25721027517386</v>
      </c>
      <c r="C188" s="159">
        <f t="shared" si="10"/>
        <v>847.64978237792559</v>
      </c>
    </row>
    <row r="189" spans="1:3" x14ac:dyDescent="0.25">
      <c r="A189" s="161" t="s">
        <v>87</v>
      </c>
      <c r="B189" s="159">
        <v>841.49709893057388</v>
      </c>
      <c r="C189" s="159">
        <f t="shared" si="10"/>
        <v>849.91206991987963</v>
      </c>
    </row>
    <row r="190" spans="1:3" x14ac:dyDescent="0.25">
      <c r="A190" s="161" t="s">
        <v>88</v>
      </c>
      <c r="B190" s="159">
        <v>843.85487646257377</v>
      </c>
      <c r="C190" s="159">
        <f t="shared" si="10"/>
        <v>852.29342522719946</v>
      </c>
    </row>
    <row r="191" spans="1:3" x14ac:dyDescent="0.25">
      <c r="A191" s="161" t="s">
        <v>89</v>
      </c>
      <c r="B191" s="159">
        <v>846.21265399457377</v>
      </c>
      <c r="C191" s="159">
        <f t="shared" si="10"/>
        <v>854.67478053451953</v>
      </c>
    </row>
    <row r="192" spans="1:3" s="24" customFormat="1" x14ac:dyDescent="0.25">
      <c r="A192" s="362" t="s">
        <v>90</v>
      </c>
      <c r="B192" s="159">
        <v>848.43110830877379</v>
      </c>
      <c r="C192" s="159">
        <f t="shared" si="10"/>
        <v>856.91541939186152</v>
      </c>
    </row>
    <row r="193" spans="1:3" s="91" customFormat="1" x14ac:dyDescent="0.25">
      <c r="A193" s="367"/>
      <c r="B193" s="328"/>
      <c r="C193" s="328"/>
    </row>
    <row r="194" spans="1:3" s="24" customFormat="1" x14ac:dyDescent="0.25">
      <c r="A194" s="361" t="s">
        <v>118</v>
      </c>
      <c r="B194" s="159"/>
      <c r="C194" s="159"/>
    </row>
    <row r="195" spans="1:3" s="24" customFormat="1" x14ac:dyDescent="0.25">
      <c r="A195" s="362" t="s">
        <v>285</v>
      </c>
      <c r="B195" s="159"/>
      <c r="C195" s="159"/>
    </row>
    <row r="196" spans="1:3" x14ac:dyDescent="0.25">
      <c r="A196" s="161" t="s">
        <v>95</v>
      </c>
      <c r="B196" s="154"/>
      <c r="C196" s="154"/>
    </row>
    <row r="197" spans="1:3" x14ac:dyDescent="0.25">
      <c r="A197" s="161" t="s">
        <v>78</v>
      </c>
      <c r="B197" s="159">
        <v>803.52616349477375</v>
      </c>
      <c r="C197" s="159">
        <f t="shared" ref="C197:C209" si="11">IF(B197*C$2&lt;(C$3/52.18),B197+(C$3/52.18),B197*(1+C$2))</f>
        <v>811.56142512972156</v>
      </c>
    </row>
    <row r="198" spans="1:3" x14ac:dyDescent="0.25">
      <c r="A198" s="161" t="s">
        <v>79</v>
      </c>
      <c r="B198" s="159">
        <v>805.95896122097361</v>
      </c>
      <c r="C198" s="159">
        <f t="shared" si="11"/>
        <v>814.01855083318333</v>
      </c>
    </row>
    <row r="199" spans="1:3" x14ac:dyDescent="0.25">
      <c r="A199" s="161" t="s">
        <v>119</v>
      </c>
      <c r="B199" s="159">
        <v>808.38104177657374</v>
      </c>
      <c r="C199" s="159">
        <f t="shared" si="11"/>
        <v>816.46485219433953</v>
      </c>
    </row>
    <row r="200" spans="1:3" x14ac:dyDescent="0.25">
      <c r="A200" s="161" t="s">
        <v>81</v>
      </c>
      <c r="B200" s="159">
        <v>810.82455667337376</v>
      </c>
      <c r="C200" s="159">
        <f t="shared" si="11"/>
        <v>818.93280224010755</v>
      </c>
    </row>
    <row r="201" spans="1:3" x14ac:dyDescent="0.25">
      <c r="A201" s="161" t="s">
        <v>82</v>
      </c>
      <c r="B201" s="159">
        <v>813.24663722897378</v>
      </c>
      <c r="C201" s="159">
        <f t="shared" si="11"/>
        <v>821.37910360126352</v>
      </c>
    </row>
    <row r="202" spans="1:3" x14ac:dyDescent="0.25">
      <c r="A202" s="161" t="s">
        <v>83</v>
      </c>
      <c r="B202" s="159">
        <v>815.65800061397374</v>
      </c>
      <c r="C202" s="159">
        <f t="shared" si="11"/>
        <v>823.81458062011347</v>
      </c>
    </row>
    <row r="203" spans="1:3" x14ac:dyDescent="0.25">
      <c r="A203" s="161" t="s">
        <v>84</v>
      </c>
      <c r="B203" s="159">
        <v>818.10151551077388</v>
      </c>
      <c r="C203" s="159">
        <f t="shared" si="11"/>
        <v>826.28253066588161</v>
      </c>
    </row>
    <row r="204" spans="1:3" x14ac:dyDescent="0.25">
      <c r="A204" s="161" t="s">
        <v>85</v>
      </c>
      <c r="B204" s="159">
        <v>820.5235960663739</v>
      </c>
      <c r="C204" s="159">
        <f t="shared" si="11"/>
        <v>828.7288320270377</v>
      </c>
    </row>
    <row r="205" spans="1:3" x14ac:dyDescent="0.25">
      <c r="A205" s="161" t="s">
        <v>86</v>
      </c>
      <c r="B205" s="159">
        <v>822.94567662197369</v>
      </c>
      <c r="C205" s="159">
        <f t="shared" si="11"/>
        <v>831.17513338819344</v>
      </c>
    </row>
    <row r="206" spans="1:3" x14ac:dyDescent="0.25">
      <c r="A206" s="161" t="s">
        <v>87</v>
      </c>
      <c r="B206" s="159">
        <v>825.37847434817377</v>
      </c>
      <c r="C206" s="159">
        <f t="shared" si="11"/>
        <v>833.63225909165556</v>
      </c>
    </row>
    <row r="207" spans="1:3" x14ac:dyDescent="0.25">
      <c r="A207" s="161" t="s">
        <v>88</v>
      </c>
      <c r="B207" s="159">
        <v>827.81127207437373</v>
      </c>
      <c r="C207" s="159">
        <f t="shared" si="11"/>
        <v>836.08938479511744</v>
      </c>
    </row>
    <row r="208" spans="1:3" x14ac:dyDescent="0.25">
      <c r="A208" s="161" t="s">
        <v>89</v>
      </c>
      <c r="B208" s="159">
        <v>830.2440698005737</v>
      </c>
      <c r="C208" s="159">
        <f t="shared" si="11"/>
        <v>838.54651049857944</v>
      </c>
    </row>
    <row r="209" spans="1:3" x14ac:dyDescent="0.25">
      <c r="A209" s="161" t="s">
        <v>90</v>
      </c>
      <c r="B209" s="159">
        <v>832.67686752677378</v>
      </c>
      <c r="C209" s="159">
        <f t="shared" si="11"/>
        <v>841.00363620204155</v>
      </c>
    </row>
    <row r="210" spans="1:3" s="185" customFormat="1" ht="16.5" thickBot="1" x14ac:dyDescent="0.25">
      <c r="A210" s="363"/>
      <c r="B210" s="224"/>
      <c r="C210" s="224"/>
    </row>
    <row r="211" spans="1:3" ht="16.5" thickTop="1" x14ac:dyDescent="0.2"/>
    <row r="220" spans="1:3" ht="30.75" customHeight="1" thickBot="1" x14ac:dyDescent="0.25">
      <c r="A220" s="364" t="s">
        <v>257</v>
      </c>
    </row>
    <row r="221" spans="1:3" ht="16.5" thickTop="1" x14ac:dyDescent="0.2">
      <c r="A221" s="365"/>
    </row>
  </sheetData>
  <hyperlinks>
    <hyperlink ref="A220:A221" location="'Table of Contents'!A1" display="'Table of Contents'!A1" xr:uid="{00000000-0004-0000-0100-000000000000}"/>
    <hyperlink ref="A220" location="'Table of Contents'!A1" display="Link to Table of Contents " xr:uid="{00000000-0004-0000-0100-000001000000}"/>
  </hyperlinks>
  <pageMargins left="0.25" right="0.25" top="0.75" bottom="0.75" header="0.3" footer="0.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-0.249977111117893"/>
    <pageSetUpPr fitToPage="1"/>
  </sheetPr>
  <dimension ref="A1:AX30"/>
  <sheetViews>
    <sheetView zoomScaleNormal="100" workbookViewId="0">
      <pane ySplit="1" topLeftCell="A2" activePane="bottomLeft" state="frozen"/>
      <selection pane="bottomLeft" activeCell="L16" sqref="L16"/>
    </sheetView>
  </sheetViews>
  <sheetFormatPr defaultColWidth="8.88671875" defaultRowHeight="15.75" x14ac:dyDescent="0.25"/>
  <cols>
    <col min="1" max="1" width="16.5546875" style="1" customWidth="1"/>
    <col min="2" max="2" width="5.109375" style="1" customWidth="1"/>
    <col min="3" max="4" width="10.44140625" style="10" bestFit="1" customWidth="1"/>
    <col min="5" max="5" width="5.109375" style="1" customWidth="1"/>
    <col min="6" max="7" width="10.44140625" style="10" bestFit="1" customWidth="1"/>
    <col min="8" max="8" width="5.109375" style="1" customWidth="1"/>
    <col min="9" max="10" width="10.44140625" style="10" bestFit="1" customWidth="1"/>
    <col min="11" max="11" width="5.109375" style="1" customWidth="1"/>
    <col min="12" max="13" width="10.44140625" style="10" bestFit="1" customWidth="1"/>
    <col min="14" max="14" width="5.109375" style="1" customWidth="1"/>
    <col min="15" max="16" width="10.44140625" style="10" bestFit="1" customWidth="1"/>
    <col min="17" max="17" width="5.109375" style="1" customWidth="1"/>
    <col min="18" max="19" width="10.44140625" style="10" bestFit="1" customWidth="1"/>
    <col min="20" max="20" width="5.109375" style="1" customWidth="1"/>
    <col min="21" max="22" width="10.44140625" style="10" bestFit="1" customWidth="1"/>
    <col min="23" max="23" width="5.109375" style="1" customWidth="1"/>
    <col min="24" max="25" width="10.44140625" style="10" bestFit="1" customWidth="1"/>
    <col min="26" max="26" width="5.109375" style="1" customWidth="1"/>
    <col min="27" max="28" width="10.44140625" style="10" bestFit="1" customWidth="1"/>
    <col min="29" max="29" width="5.109375" style="1" customWidth="1"/>
    <col min="30" max="31" width="10.44140625" style="10" bestFit="1" customWidth="1"/>
    <col min="32" max="32" width="5.109375" style="1" customWidth="1"/>
    <col min="33" max="34" width="10.44140625" style="10" bestFit="1" customWidth="1"/>
    <col min="35" max="35" width="5.109375" style="1" customWidth="1"/>
    <col min="36" max="37" width="10.44140625" style="10" bestFit="1" customWidth="1"/>
    <col min="38" max="38" width="5.109375" style="1" customWidth="1"/>
    <col min="39" max="40" width="10.44140625" style="10" bestFit="1" customWidth="1"/>
    <col min="41" max="41" width="5.109375" style="1" customWidth="1"/>
    <col min="42" max="43" width="10.44140625" style="10" bestFit="1" customWidth="1"/>
    <col min="44" max="44" width="5.109375" style="1" customWidth="1"/>
    <col min="45" max="46" width="10.44140625" style="10" bestFit="1" customWidth="1"/>
    <col min="47" max="47" width="5.109375" style="1" customWidth="1"/>
    <col min="48" max="49" width="10.44140625" style="10" bestFit="1" customWidth="1"/>
    <col min="50" max="50" width="5.109375" style="1" customWidth="1"/>
    <col min="51" max="16384" width="8.88671875" style="1"/>
  </cols>
  <sheetData>
    <row r="1" spans="1:50" s="14" customFormat="1" ht="32.25" customHeight="1" thickBot="1" x14ac:dyDescent="0.3">
      <c r="A1" s="395" t="s">
        <v>27</v>
      </c>
      <c r="B1" s="104"/>
      <c r="C1" s="387">
        <v>45717</v>
      </c>
      <c r="D1" s="104"/>
      <c r="E1" s="104"/>
      <c r="F1" s="41">
        <v>45870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</row>
    <row r="2" spans="1:50" s="249" customFormat="1" x14ac:dyDescent="0.2">
      <c r="A2" s="247" t="s">
        <v>302</v>
      </c>
      <c r="B2" s="248"/>
      <c r="C2" s="349">
        <v>0.02</v>
      </c>
      <c r="E2" s="248"/>
      <c r="F2" s="190">
        <v>0.01</v>
      </c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</row>
    <row r="3" spans="1:50" s="250" customFormat="1" ht="32.25" thickBot="1" x14ac:dyDescent="0.25">
      <c r="A3" s="171" t="s">
        <v>301</v>
      </c>
      <c r="C3" s="388">
        <v>1000</v>
      </c>
      <c r="F3" s="351"/>
    </row>
    <row r="4" spans="1:50" s="275" customFormat="1" ht="19.5" thickBot="1" x14ac:dyDescent="0.35">
      <c r="A4" s="276"/>
      <c r="C4" s="274" t="s">
        <v>44</v>
      </c>
      <c r="D4" s="274" t="s">
        <v>45</v>
      </c>
      <c r="F4" s="274" t="s">
        <v>44</v>
      </c>
      <c r="G4" s="274" t="s">
        <v>45</v>
      </c>
      <c r="I4" s="274"/>
      <c r="J4" s="274"/>
      <c r="L4" s="274"/>
      <c r="M4" s="274"/>
      <c r="O4" s="274"/>
      <c r="P4" s="274"/>
      <c r="R4" s="274"/>
      <c r="S4" s="274"/>
      <c r="U4" s="274"/>
      <c r="V4" s="274"/>
      <c r="X4" s="274"/>
      <c r="Y4" s="274"/>
      <c r="AA4" s="274"/>
      <c r="AB4" s="274"/>
      <c r="AD4" s="274"/>
      <c r="AE4" s="274"/>
      <c r="AG4" s="274"/>
      <c r="AH4" s="274"/>
      <c r="AJ4" s="274"/>
      <c r="AK4" s="274"/>
      <c r="AM4" s="274"/>
      <c r="AN4" s="274"/>
      <c r="AP4" s="274"/>
      <c r="AQ4" s="274"/>
      <c r="AS4" s="274"/>
      <c r="AT4" s="274"/>
      <c r="AV4" s="274"/>
      <c r="AW4" s="274"/>
    </row>
    <row r="5" spans="1:50" x14ac:dyDescent="0.25">
      <c r="A5" s="30" t="s">
        <v>46</v>
      </c>
      <c r="C5" s="94">
        <v>63878.171078624371</v>
      </c>
      <c r="D5" s="17">
        <v>31.389456161917021</v>
      </c>
      <c r="F5" s="94">
        <f t="shared" ref="F5:F10" si="0">IF(C5*F$2&lt;(F$3),C5+(F$3),C5*(1+F$2))</f>
        <v>64516.952789410614</v>
      </c>
      <c r="G5" s="17">
        <f>F5/52.18/39</f>
        <v>31.703350723536193</v>
      </c>
      <c r="I5" s="11"/>
      <c r="J5" s="17"/>
      <c r="L5" s="11"/>
      <c r="M5" s="17"/>
      <c r="O5" s="11"/>
      <c r="P5" s="17"/>
      <c r="R5" s="11"/>
      <c r="S5" s="17"/>
      <c r="U5" s="11"/>
      <c r="V5" s="17"/>
      <c r="X5" s="11"/>
      <c r="Y5" s="17"/>
      <c r="AA5" s="11"/>
      <c r="AB5" s="17"/>
      <c r="AD5" s="11"/>
      <c r="AE5" s="17"/>
      <c r="AG5" s="11"/>
      <c r="AH5" s="17"/>
      <c r="AJ5" s="11"/>
      <c r="AK5" s="17"/>
      <c r="AM5" s="11"/>
      <c r="AN5" s="17"/>
      <c r="AP5" s="11"/>
      <c r="AQ5" s="17"/>
      <c r="AS5" s="11"/>
      <c r="AT5" s="17"/>
      <c r="AV5" s="11"/>
      <c r="AW5" s="17"/>
    </row>
    <row r="6" spans="1:50" x14ac:dyDescent="0.25">
      <c r="A6" s="2"/>
      <c r="C6" s="94">
        <v>65349.28459154968</v>
      </c>
      <c r="D6" s="17">
        <v>32.112354960417925</v>
      </c>
      <c r="F6" s="94">
        <f t="shared" si="0"/>
        <v>66002.777437465178</v>
      </c>
      <c r="G6" s="17">
        <f t="shared" ref="G6:G10" si="1">F6/52.18/39</f>
        <v>32.433478510022098</v>
      </c>
      <c r="I6" s="11"/>
      <c r="J6" s="17"/>
      <c r="L6" s="11"/>
      <c r="M6" s="17"/>
      <c r="O6" s="11"/>
      <c r="P6" s="17"/>
      <c r="R6" s="11"/>
      <c r="S6" s="17"/>
      <c r="U6" s="11"/>
      <c r="V6" s="17"/>
      <c r="X6" s="11"/>
      <c r="Y6" s="17"/>
      <c r="AA6" s="11"/>
      <c r="AB6" s="17"/>
      <c r="AD6" s="11"/>
      <c r="AE6" s="17"/>
      <c r="AG6" s="11"/>
      <c r="AH6" s="17"/>
      <c r="AJ6" s="11"/>
      <c r="AK6" s="17"/>
      <c r="AM6" s="11"/>
      <c r="AN6" s="17"/>
      <c r="AP6" s="11"/>
      <c r="AQ6" s="17"/>
      <c r="AS6" s="11"/>
      <c r="AT6" s="17"/>
      <c r="AV6" s="11"/>
      <c r="AW6" s="17"/>
    </row>
    <row r="7" spans="1:50" x14ac:dyDescent="0.25">
      <c r="A7" s="2"/>
      <c r="C7" s="94">
        <v>66775.063327497308</v>
      </c>
      <c r="D7" s="17">
        <v>32.812976446176108</v>
      </c>
      <c r="F7" s="94">
        <f t="shared" si="0"/>
        <v>67442.813960772284</v>
      </c>
      <c r="G7" s="17">
        <f t="shared" si="1"/>
        <v>33.141106210637872</v>
      </c>
      <c r="I7" s="11"/>
      <c r="J7" s="17"/>
      <c r="L7" s="11"/>
      <c r="M7" s="17"/>
      <c r="O7" s="11"/>
      <c r="P7" s="17"/>
      <c r="R7" s="11"/>
      <c r="S7" s="17"/>
      <c r="U7" s="11"/>
      <c r="V7" s="17"/>
      <c r="X7" s="11"/>
      <c r="Y7" s="17"/>
      <c r="AA7" s="11"/>
      <c r="AB7" s="17"/>
      <c r="AD7" s="11"/>
      <c r="AE7" s="17"/>
      <c r="AG7" s="11"/>
      <c r="AH7" s="17"/>
      <c r="AJ7" s="11"/>
      <c r="AK7" s="17"/>
      <c r="AM7" s="11"/>
      <c r="AN7" s="17"/>
      <c r="AP7" s="11"/>
      <c r="AQ7" s="17"/>
      <c r="AS7" s="11"/>
      <c r="AT7" s="17"/>
      <c r="AV7" s="11"/>
      <c r="AW7" s="17"/>
    </row>
    <row r="8" spans="1:50" x14ac:dyDescent="0.25">
      <c r="A8" s="2"/>
      <c r="C8" s="94">
        <v>68212.175757689387</v>
      </c>
      <c r="D8" s="17">
        <v>33.519167260119993</v>
      </c>
      <c r="F8" s="94">
        <f t="shared" si="0"/>
        <v>68894.297515266284</v>
      </c>
      <c r="G8" s="17">
        <f t="shared" si="1"/>
        <v>33.85435893272119</v>
      </c>
      <c r="I8" s="11"/>
      <c r="J8" s="17"/>
      <c r="L8" s="11"/>
      <c r="M8" s="17"/>
      <c r="O8" s="11"/>
      <c r="P8" s="17"/>
      <c r="R8" s="11"/>
      <c r="S8" s="17"/>
      <c r="U8" s="11"/>
      <c r="V8" s="17"/>
      <c r="X8" s="11"/>
      <c r="Y8" s="17"/>
      <c r="AA8" s="11"/>
      <c r="AB8" s="17"/>
      <c r="AD8" s="11"/>
      <c r="AE8" s="17"/>
      <c r="AG8" s="11"/>
      <c r="AH8" s="17"/>
      <c r="AJ8" s="11"/>
      <c r="AK8" s="17"/>
      <c r="AM8" s="11"/>
      <c r="AN8" s="17"/>
      <c r="AP8" s="11"/>
      <c r="AQ8" s="17"/>
      <c r="AS8" s="11"/>
      <c r="AT8" s="17"/>
      <c r="AV8" s="11"/>
      <c r="AW8" s="17"/>
    </row>
    <row r="9" spans="1:50" x14ac:dyDescent="0.25">
      <c r="A9" s="2"/>
      <c r="C9" s="94">
        <v>69828.360556943197</v>
      </c>
      <c r="D9" s="17">
        <v>34.313353459397547</v>
      </c>
      <c r="F9" s="94">
        <f t="shared" si="0"/>
        <v>70526.644162512632</v>
      </c>
      <c r="G9" s="17">
        <f t="shared" si="1"/>
        <v>34.656486993991521</v>
      </c>
      <c r="I9" s="11"/>
      <c r="J9" s="17"/>
      <c r="L9" s="11"/>
      <c r="M9" s="17"/>
      <c r="O9" s="11"/>
      <c r="P9" s="17"/>
      <c r="R9" s="11"/>
      <c r="S9" s="17"/>
      <c r="U9" s="11"/>
      <c r="V9" s="17"/>
      <c r="X9" s="11"/>
      <c r="Y9" s="17"/>
      <c r="AA9" s="11"/>
      <c r="AB9" s="17"/>
      <c r="AD9" s="11"/>
      <c r="AE9" s="17"/>
      <c r="AG9" s="11"/>
      <c r="AH9" s="17"/>
      <c r="AJ9" s="11"/>
      <c r="AK9" s="17"/>
      <c r="AM9" s="11"/>
      <c r="AN9" s="17"/>
      <c r="AP9" s="11"/>
      <c r="AQ9" s="17"/>
      <c r="AS9" s="11"/>
      <c r="AT9" s="17"/>
      <c r="AV9" s="11"/>
      <c r="AW9" s="17"/>
    </row>
    <row r="10" spans="1:50" x14ac:dyDescent="0.25">
      <c r="A10" s="2"/>
      <c r="C10" s="94">
        <v>71330.07504432842</v>
      </c>
      <c r="D10" s="17">
        <v>35.051289443999771</v>
      </c>
      <c r="F10" s="94">
        <f t="shared" si="0"/>
        <v>72043.375794771709</v>
      </c>
      <c r="G10" s="17">
        <f t="shared" si="1"/>
        <v>35.401802338439779</v>
      </c>
      <c r="I10" s="11"/>
      <c r="J10" s="17"/>
      <c r="L10" s="11"/>
      <c r="M10" s="17"/>
      <c r="O10" s="11"/>
      <c r="P10" s="17"/>
      <c r="R10" s="11"/>
      <c r="S10" s="17"/>
      <c r="U10" s="11"/>
      <c r="V10" s="17"/>
      <c r="X10" s="11"/>
      <c r="Y10" s="17"/>
      <c r="AA10" s="11"/>
      <c r="AB10" s="17"/>
      <c r="AD10" s="11"/>
      <c r="AE10" s="17"/>
      <c r="AG10" s="11"/>
      <c r="AH10" s="17"/>
      <c r="AJ10" s="11"/>
      <c r="AK10" s="17"/>
      <c r="AM10" s="11"/>
      <c r="AN10" s="17"/>
      <c r="AP10" s="11"/>
      <c r="AQ10" s="17"/>
      <c r="AS10" s="11"/>
      <c r="AT10" s="17"/>
      <c r="AV10" s="11"/>
      <c r="AW10" s="17"/>
    </row>
    <row r="11" spans="1:50" s="5" customFormat="1" ht="16.5" thickBot="1" x14ac:dyDescent="0.3">
      <c r="C11" s="24"/>
      <c r="D11" s="24"/>
      <c r="F11" s="24"/>
      <c r="G11" s="24"/>
      <c r="I11" s="24"/>
      <c r="J11" s="24"/>
      <c r="L11" s="24"/>
      <c r="M11" s="24"/>
      <c r="O11" s="24"/>
      <c r="P11" s="24"/>
      <c r="R11" s="24"/>
      <c r="S11" s="24"/>
      <c r="U11" s="24"/>
      <c r="V11" s="24"/>
      <c r="X11" s="24"/>
      <c r="Y11" s="24"/>
      <c r="AA11" s="24"/>
      <c r="AB11" s="24"/>
      <c r="AD11" s="24"/>
      <c r="AE11" s="24"/>
      <c r="AG11" s="24"/>
      <c r="AH11" s="24"/>
      <c r="AJ11" s="24"/>
      <c r="AK11" s="24"/>
      <c r="AM11" s="24"/>
      <c r="AN11" s="24"/>
      <c r="AP11" s="24"/>
      <c r="AQ11" s="24"/>
      <c r="AS11" s="24"/>
      <c r="AT11" s="24"/>
      <c r="AV11" s="24"/>
      <c r="AW11" s="24"/>
    </row>
    <row r="12" spans="1:50" s="275" customFormat="1" ht="16.5" thickBot="1" x14ac:dyDescent="0.3">
      <c r="A12" s="273"/>
      <c r="C12" s="274" t="s">
        <v>44</v>
      </c>
      <c r="D12" s="274" t="s">
        <v>45</v>
      </c>
      <c r="F12" s="274" t="s">
        <v>44</v>
      </c>
      <c r="G12" s="274" t="s">
        <v>45</v>
      </c>
      <c r="I12" s="274"/>
      <c r="J12" s="274"/>
      <c r="L12" s="274"/>
      <c r="M12" s="274"/>
      <c r="O12" s="274"/>
      <c r="P12" s="274"/>
      <c r="R12" s="274"/>
      <c r="S12" s="274"/>
      <c r="U12" s="274"/>
      <c r="V12" s="274"/>
      <c r="X12" s="274"/>
      <c r="Y12" s="274"/>
      <c r="AA12" s="274"/>
      <c r="AB12" s="274"/>
      <c r="AD12" s="274"/>
      <c r="AE12" s="274"/>
      <c r="AG12" s="274"/>
      <c r="AH12" s="274"/>
      <c r="AJ12" s="274"/>
      <c r="AK12" s="274"/>
      <c r="AM12" s="274"/>
      <c r="AN12" s="274"/>
      <c r="AP12" s="274"/>
      <c r="AQ12" s="274"/>
      <c r="AS12" s="274"/>
      <c r="AT12" s="274"/>
      <c r="AV12" s="274"/>
      <c r="AW12" s="274"/>
    </row>
    <row r="13" spans="1:50" x14ac:dyDescent="0.25">
      <c r="A13" s="30" t="s">
        <v>321</v>
      </c>
      <c r="C13" s="94">
        <v>57615.385162917475</v>
      </c>
      <c r="D13" s="17">
        <v>28.311950331160123</v>
      </c>
      <c r="F13" s="94">
        <f t="shared" ref="F13:F20" si="2">IF(C13*F$2&lt;(F$3),C13+(F$3),C13*(1+F$2))</f>
        <v>58191.539014546652</v>
      </c>
      <c r="G13" s="17">
        <f>F13/52.18/39</f>
        <v>28.595069834471726</v>
      </c>
      <c r="I13" s="11"/>
      <c r="J13" s="17"/>
      <c r="L13" s="11"/>
      <c r="M13" s="17"/>
      <c r="O13" s="11"/>
      <c r="P13" s="17"/>
      <c r="R13" s="11"/>
      <c r="S13" s="17"/>
      <c r="U13" s="11"/>
      <c r="V13" s="17"/>
      <c r="X13" s="11"/>
      <c r="Y13" s="17"/>
      <c r="AA13" s="11"/>
      <c r="AB13" s="17"/>
      <c r="AD13" s="11"/>
      <c r="AE13" s="17"/>
      <c r="AG13" s="11"/>
      <c r="AH13" s="17"/>
      <c r="AJ13" s="11"/>
      <c r="AK13" s="17"/>
      <c r="AM13" s="11"/>
      <c r="AN13" s="17"/>
      <c r="AP13" s="11"/>
      <c r="AQ13" s="17"/>
      <c r="AS13" s="11"/>
      <c r="AT13" s="17"/>
      <c r="AV13" s="11"/>
      <c r="AW13" s="17"/>
    </row>
    <row r="14" spans="1:50" x14ac:dyDescent="0.25">
      <c r="A14" s="7"/>
      <c r="C14" s="94">
        <v>60909.625376841868</v>
      </c>
      <c r="D14" s="17">
        <v>29.930725681733776</v>
      </c>
      <c r="F14" s="94">
        <f t="shared" si="2"/>
        <v>61518.721630610286</v>
      </c>
      <c r="G14" s="17">
        <f t="shared" ref="G14:G20" si="3">F14/52.18/39</f>
        <v>30.230032938551112</v>
      </c>
      <c r="I14" s="11"/>
      <c r="J14" s="17"/>
      <c r="L14" s="11"/>
      <c r="M14" s="17"/>
      <c r="O14" s="11"/>
      <c r="P14" s="17"/>
      <c r="R14" s="11"/>
      <c r="S14" s="17"/>
      <c r="U14" s="11"/>
      <c r="V14" s="17"/>
      <c r="X14" s="11"/>
      <c r="Y14" s="17"/>
      <c r="AA14" s="11"/>
      <c r="AB14" s="17"/>
      <c r="AD14" s="11"/>
      <c r="AE14" s="17"/>
      <c r="AG14" s="11"/>
      <c r="AH14" s="17"/>
      <c r="AJ14" s="11"/>
      <c r="AK14" s="17"/>
      <c r="AM14" s="11"/>
      <c r="AN14" s="17"/>
      <c r="AP14" s="11"/>
      <c r="AQ14" s="17"/>
      <c r="AS14" s="11"/>
      <c r="AT14" s="17"/>
      <c r="AV14" s="11"/>
      <c r="AW14" s="17"/>
    </row>
    <row r="15" spans="1:50" x14ac:dyDescent="0.25">
      <c r="A15" s="7"/>
      <c r="C15" s="94">
        <v>63878.171078624371</v>
      </c>
      <c r="D15" s="17">
        <v>31.389456161917021</v>
      </c>
      <c r="F15" s="94">
        <f t="shared" si="2"/>
        <v>64516.952789410614</v>
      </c>
      <c r="G15" s="17">
        <f t="shared" si="3"/>
        <v>31.703350723536193</v>
      </c>
      <c r="I15" s="11"/>
      <c r="J15" s="17"/>
      <c r="L15" s="11"/>
      <c r="M15" s="17"/>
      <c r="O15" s="11"/>
      <c r="P15" s="17"/>
      <c r="R15" s="11"/>
      <c r="S15" s="17"/>
      <c r="U15" s="11"/>
      <c r="V15" s="17"/>
      <c r="X15" s="11"/>
      <c r="Y15" s="17"/>
      <c r="AA15" s="11"/>
      <c r="AB15" s="17"/>
      <c r="AD15" s="11"/>
      <c r="AE15" s="17"/>
      <c r="AG15" s="11"/>
      <c r="AH15" s="17"/>
      <c r="AJ15" s="11"/>
      <c r="AK15" s="17"/>
      <c r="AM15" s="11"/>
      <c r="AN15" s="17"/>
      <c r="AP15" s="11"/>
      <c r="AQ15" s="17"/>
      <c r="AS15" s="11"/>
      <c r="AT15" s="17"/>
      <c r="AV15" s="11"/>
      <c r="AW15" s="17"/>
    </row>
    <row r="16" spans="1:50" x14ac:dyDescent="0.25">
      <c r="A16" s="7"/>
      <c r="C16" s="94">
        <v>65349.28459154968</v>
      </c>
      <c r="D16" s="17">
        <v>32.112354960417925</v>
      </c>
      <c r="F16" s="94">
        <f t="shared" si="2"/>
        <v>66002.777437465178</v>
      </c>
      <c r="G16" s="17">
        <f t="shared" si="3"/>
        <v>32.433478510022098</v>
      </c>
      <c r="I16" s="11"/>
      <c r="J16" s="17"/>
      <c r="L16" s="11"/>
      <c r="M16" s="17"/>
      <c r="O16" s="11"/>
      <c r="P16" s="17"/>
      <c r="R16" s="11"/>
      <c r="S16" s="17"/>
      <c r="U16" s="11"/>
      <c r="V16" s="17"/>
      <c r="X16" s="11"/>
      <c r="Y16" s="17"/>
      <c r="AA16" s="11"/>
      <c r="AB16" s="17"/>
      <c r="AD16" s="11"/>
      <c r="AE16" s="17"/>
      <c r="AG16" s="11"/>
      <c r="AH16" s="17"/>
      <c r="AJ16" s="11"/>
      <c r="AK16" s="17"/>
      <c r="AM16" s="11"/>
      <c r="AN16" s="17"/>
      <c r="AP16" s="11"/>
      <c r="AQ16" s="17"/>
      <c r="AS16" s="11"/>
      <c r="AT16" s="17"/>
      <c r="AV16" s="11"/>
      <c r="AW16" s="17"/>
    </row>
    <row r="17" spans="1:50" x14ac:dyDescent="0.25">
      <c r="A17" s="7"/>
      <c r="C17" s="94">
        <v>66775.063327497308</v>
      </c>
      <c r="D17" s="17">
        <v>32.812976446176108</v>
      </c>
      <c r="F17" s="94">
        <f t="shared" si="2"/>
        <v>67442.813960772284</v>
      </c>
      <c r="G17" s="17">
        <f t="shared" si="3"/>
        <v>33.141106210637872</v>
      </c>
      <c r="I17" s="11"/>
      <c r="J17" s="17"/>
      <c r="L17" s="11"/>
      <c r="M17" s="17"/>
      <c r="O17" s="11"/>
      <c r="P17" s="17"/>
      <c r="R17" s="11"/>
      <c r="S17" s="17"/>
      <c r="U17" s="11"/>
      <c r="V17" s="17"/>
      <c r="X17" s="11"/>
      <c r="Y17" s="17"/>
      <c r="AA17" s="11"/>
      <c r="AB17" s="17"/>
      <c r="AD17" s="11"/>
      <c r="AE17" s="17"/>
      <c r="AG17" s="11"/>
      <c r="AH17" s="17"/>
      <c r="AJ17" s="11"/>
      <c r="AK17" s="17"/>
      <c r="AM17" s="11"/>
      <c r="AN17" s="17"/>
      <c r="AP17" s="11"/>
      <c r="AQ17" s="17"/>
      <c r="AS17" s="11"/>
      <c r="AT17" s="17"/>
      <c r="AV17" s="11"/>
      <c r="AW17" s="17"/>
    </row>
    <row r="18" spans="1:50" x14ac:dyDescent="0.25">
      <c r="A18" s="7"/>
      <c r="C18" s="94">
        <v>68212.175757689387</v>
      </c>
      <c r="D18" s="17">
        <v>33.519167260119993</v>
      </c>
      <c r="F18" s="94">
        <f t="shared" si="2"/>
        <v>68894.297515266284</v>
      </c>
      <c r="G18" s="17">
        <f t="shared" si="3"/>
        <v>33.85435893272119</v>
      </c>
      <c r="I18" s="11"/>
      <c r="J18" s="17"/>
      <c r="L18" s="11"/>
      <c r="M18" s="17"/>
      <c r="O18" s="11"/>
      <c r="P18" s="17"/>
      <c r="R18" s="11"/>
      <c r="S18" s="17"/>
      <c r="U18" s="11"/>
      <c r="V18" s="17"/>
      <c r="X18" s="11"/>
      <c r="Y18" s="17"/>
      <c r="AA18" s="11"/>
      <c r="AB18" s="17"/>
      <c r="AD18" s="11"/>
      <c r="AE18" s="17"/>
      <c r="AG18" s="11"/>
      <c r="AH18" s="17"/>
      <c r="AJ18" s="11"/>
      <c r="AK18" s="17"/>
      <c r="AM18" s="11"/>
      <c r="AN18" s="17"/>
      <c r="AP18" s="11"/>
      <c r="AQ18" s="17"/>
      <c r="AS18" s="11"/>
      <c r="AT18" s="17"/>
      <c r="AV18" s="11"/>
      <c r="AW18" s="17"/>
    </row>
    <row r="19" spans="1:50" x14ac:dyDescent="0.25">
      <c r="A19" s="8"/>
      <c r="C19" s="94">
        <v>69828.360556943197</v>
      </c>
      <c r="D19" s="17">
        <v>34.313353459397547</v>
      </c>
      <c r="F19" s="94">
        <f t="shared" si="2"/>
        <v>70526.644162512632</v>
      </c>
      <c r="G19" s="17">
        <f t="shared" si="3"/>
        <v>34.656486993991521</v>
      </c>
      <c r="I19" s="11"/>
      <c r="J19" s="17"/>
      <c r="L19" s="11"/>
      <c r="M19" s="17"/>
      <c r="O19" s="11"/>
      <c r="P19" s="17"/>
      <c r="R19" s="11"/>
      <c r="S19" s="17"/>
      <c r="U19" s="11"/>
      <c r="V19" s="17"/>
      <c r="X19" s="11"/>
      <c r="Y19" s="17"/>
      <c r="AA19" s="11"/>
      <c r="AB19" s="17"/>
      <c r="AD19" s="11"/>
      <c r="AE19" s="17"/>
      <c r="AG19" s="11"/>
      <c r="AH19" s="17"/>
      <c r="AJ19" s="11"/>
      <c r="AK19" s="17"/>
      <c r="AM19" s="11"/>
      <c r="AN19" s="17"/>
      <c r="AP19" s="11"/>
      <c r="AQ19" s="17"/>
      <c r="AS19" s="11"/>
      <c r="AT19" s="17"/>
      <c r="AV19" s="11"/>
      <c r="AW19" s="17"/>
    </row>
    <row r="20" spans="1:50" x14ac:dyDescent="0.25">
      <c r="C20" s="94">
        <v>71330.07504432842</v>
      </c>
      <c r="D20" s="17">
        <v>35.051289443999771</v>
      </c>
      <c r="F20" s="94">
        <f t="shared" si="2"/>
        <v>72043.375794771709</v>
      </c>
      <c r="G20" s="17">
        <f t="shared" si="3"/>
        <v>35.401802338439779</v>
      </c>
      <c r="I20" s="11"/>
      <c r="J20" s="17"/>
      <c r="L20" s="11"/>
      <c r="M20" s="17"/>
      <c r="O20" s="11"/>
      <c r="P20" s="17"/>
      <c r="R20" s="11"/>
      <c r="S20" s="17"/>
      <c r="U20" s="11"/>
      <c r="V20" s="17"/>
      <c r="X20" s="11"/>
      <c r="Y20" s="17"/>
      <c r="AA20" s="11"/>
      <c r="AB20" s="17"/>
      <c r="AD20" s="11"/>
      <c r="AE20" s="17"/>
      <c r="AG20" s="11"/>
      <c r="AH20" s="17"/>
      <c r="AJ20" s="11"/>
      <c r="AK20" s="17"/>
      <c r="AM20" s="11"/>
      <c r="AN20" s="17"/>
      <c r="AP20" s="11"/>
      <c r="AQ20" s="17"/>
      <c r="AS20" s="11"/>
      <c r="AT20" s="17"/>
      <c r="AV20" s="11"/>
      <c r="AW20" s="17"/>
    </row>
    <row r="21" spans="1:50" s="207" customFormat="1" ht="16.5" thickBot="1" x14ac:dyDescent="0.3">
      <c r="C21" s="185"/>
      <c r="D21" s="185"/>
      <c r="F21" s="185"/>
      <c r="G21" s="185"/>
      <c r="I21" s="185"/>
      <c r="J21" s="185"/>
      <c r="L21" s="185"/>
      <c r="M21" s="185"/>
      <c r="O21" s="185"/>
      <c r="P21" s="185"/>
      <c r="R21" s="185"/>
      <c r="S21" s="185"/>
      <c r="U21" s="185"/>
      <c r="V21" s="185"/>
      <c r="X21" s="185"/>
      <c r="Y21" s="185"/>
      <c r="AA21" s="185"/>
      <c r="AB21" s="185"/>
      <c r="AD21" s="185"/>
      <c r="AE21" s="185"/>
      <c r="AG21" s="185"/>
      <c r="AH21" s="185"/>
      <c r="AJ21" s="185"/>
      <c r="AK21" s="185"/>
      <c r="AM21" s="185"/>
      <c r="AN21" s="185"/>
      <c r="AP21" s="185"/>
      <c r="AQ21" s="185"/>
      <c r="AS21" s="185"/>
      <c r="AT21" s="185"/>
      <c r="AV21" s="185"/>
      <c r="AW21" s="185"/>
    </row>
    <row r="22" spans="1:50" ht="16.5" thickTop="1" x14ac:dyDescent="0.25"/>
    <row r="29" spans="1:50" s="15" customFormat="1" ht="30.75" customHeight="1" thickBot="1" x14ac:dyDescent="0.3">
      <c r="A29" s="272" t="s">
        <v>257</v>
      </c>
      <c r="B29" s="1"/>
      <c r="C29" s="10"/>
      <c r="D29" s="10"/>
      <c r="E29" s="1"/>
      <c r="F29" s="10"/>
      <c r="G29" s="10"/>
      <c r="H29" s="1"/>
      <c r="I29" s="10"/>
      <c r="J29" s="10"/>
      <c r="K29" s="1"/>
      <c r="L29" s="10"/>
      <c r="M29" s="10"/>
      <c r="N29" s="1"/>
      <c r="O29" s="10"/>
      <c r="P29" s="10"/>
      <c r="Q29" s="1"/>
      <c r="R29" s="10"/>
      <c r="S29" s="10"/>
      <c r="T29" s="1"/>
      <c r="U29" s="10"/>
      <c r="V29" s="10"/>
      <c r="W29" s="1"/>
      <c r="X29" s="10"/>
      <c r="Y29" s="10"/>
      <c r="Z29" s="1"/>
      <c r="AA29" s="10"/>
      <c r="AB29" s="10"/>
      <c r="AC29" s="1"/>
      <c r="AD29" s="10"/>
      <c r="AE29" s="10"/>
      <c r="AF29" s="1"/>
      <c r="AG29" s="10"/>
      <c r="AH29" s="10"/>
      <c r="AI29" s="1"/>
      <c r="AJ29" s="10"/>
      <c r="AK29" s="10"/>
      <c r="AL29" s="1"/>
      <c r="AM29" s="10"/>
      <c r="AN29" s="10"/>
      <c r="AO29" s="1"/>
      <c r="AP29" s="10"/>
      <c r="AQ29" s="10"/>
      <c r="AR29" s="1"/>
      <c r="AS29" s="10"/>
      <c r="AT29" s="10"/>
      <c r="AU29" s="1"/>
      <c r="AV29" s="10"/>
      <c r="AW29" s="10"/>
      <c r="AX29" s="1"/>
    </row>
    <row r="30" spans="1:50" ht="16.5" thickTop="1" x14ac:dyDescent="0.25"/>
  </sheetData>
  <phoneticPr fontId="3" type="noConversion"/>
  <hyperlinks>
    <hyperlink ref="A29" location="'Table of Contents'!A1" display="Link to Table of Contents " xr:uid="{00000000-0004-0000-1300-000000000000}"/>
  </hyperlink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59999389629810485"/>
  </sheetPr>
  <dimension ref="A1:BO39"/>
  <sheetViews>
    <sheetView zoomScaleNormal="100" workbookViewId="0">
      <pane ySplit="1" topLeftCell="A2" activePane="bottomLeft" state="frozen"/>
      <selection pane="bottomLeft" activeCell="E11" sqref="E11"/>
    </sheetView>
  </sheetViews>
  <sheetFormatPr defaultColWidth="8.88671875" defaultRowHeight="15.75" x14ac:dyDescent="0.25"/>
  <cols>
    <col min="1" max="1" width="30.5546875" style="3" customWidth="1"/>
    <col min="2" max="3" width="9.88671875" style="10" bestFit="1" customWidth="1"/>
    <col min="4" max="16384" width="8.88671875" style="1"/>
  </cols>
  <sheetData>
    <row r="1" spans="1:67" s="88" customFormat="1" ht="16.5" thickBot="1" x14ac:dyDescent="0.25">
      <c r="A1" s="87" t="s">
        <v>27</v>
      </c>
      <c r="B1" s="387">
        <v>45717</v>
      </c>
      <c r="C1" s="41">
        <v>45870</v>
      </c>
    </row>
    <row r="2" spans="1:67" s="249" customFormat="1" x14ac:dyDescent="0.2">
      <c r="A2" s="247" t="s">
        <v>302</v>
      </c>
      <c r="B2" s="349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</row>
    <row r="3" spans="1:67" s="250" customFormat="1" ht="16.5" thickBot="1" x14ac:dyDescent="0.25">
      <c r="A3" s="171" t="s">
        <v>301</v>
      </c>
      <c r="B3" s="388">
        <v>1000</v>
      </c>
      <c r="C3" s="351"/>
    </row>
    <row r="4" spans="1:67" s="12" customFormat="1" x14ac:dyDescent="0.25">
      <c r="A4" s="396" t="s">
        <v>28</v>
      </c>
      <c r="B4" s="94">
        <v>87357.777154569354</v>
      </c>
      <c r="C4" s="94">
        <f t="shared" ref="C4:C12" si="0">IF(B4*C$2&lt;(C$3),B4+(C$3),B4*(1+C$2))</f>
        <v>88231.354926115047</v>
      </c>
    </row>
    <row r="5" spans="1:67" x14ac:dyDescent="0.25">
      <c r="A5" s="307"/>
      <c r="B5" s="94">
        <v>90422.353203551233</v>
      </c>
      <c r="C5" s="94">
        <f t="shared" si="0"/>
        <v>91326.576735586743</v>
      </c>
    </row>
    <row r="6" spans="1:67" x14ac:dyDescent="0.25">
      <c r="A6" s="307"/>
      <c r="B6" s="94">
        <v>93485.771935294077</v>
      </c>
      <c r="C6" s="94">
        <f t="shared" si="0"/>
        <v>94420.629654647011</v>
      </c>
    </row>
    <row r="7" spans="1:67" x14ac:dyDescent="0.25">
      <c r="A7" s="307"/>
      <c r="B7" s="94">
        <v>96554.977253232137</v>
      </c>
      <c r="C7" s="94">
        <f t="shared" si="0"/>
        <v>97520.527025764459</v>
      </c>
    </row>
    <row r="8" spans="1:67" x14ac:dyDescent="0.25">
      <c r="A8" s="307"/>
      <c r="B8" s="94">
        <v>99625.339888409217</v>
      </c>
      <c r="C8" s="94">
        <f t="shared" si="0"/>
        <v>100621.5932872933</v>
      </c>
    </row>
    <row r="9" spans="1:67" x14ac:dyDescent="0.25">
      <c r="A9" s="307"/>
      <c r="B9" s="94">
        <v>102687.60130291301</v>
      </c>
      <c r="C9" s="94">
        <f t="shared" si="0"/>
        <v>103714.47731594215</v>
      </c>
    </row>
    <row r="10" spans="1:67" x14ac:dyDescent="0.25">
      <c r="A10" s="307"/>
      <c r="B10" s="94">
        <v>105990.58470313746</v>
      </c>
      <c r="C10" s="94">
        <f t="shared" si="0"/>
        <v>107050.49055016883</v>
      </c>
    </row>
    <row r="11" spans="1:67" x14ac:dyDescent="0.25">
      <c r="A11" s="307"/>
      <c r="B11" s="94">
        <v>109079.46441413921</v>
      </c>
      <c r="C11" s="94">
        <f t="shared" si="0"/>
        <v>110170.2590582806</v>
      </c>
    </row>
    <row r="12" spans="1:67" x14ac:dyDescent="0.25">
      <c r="A12" s="307"/>
      <c r="B12" s="94">
        <v>112354.67220062666</v>
      </c>
      <c r="C12" s="94">
        <f t="shared" si="0"/>
        <v>113478.21892263294</v>
      </c>
    </row>
    <row r="13" spans="1:67" s="205" customFormat="1" x14ac:dyDescent="0.25">
      <c r="A13" s="308"/>
      <c r="B13" s="277"/>
      <c r="C13" s="277"/>
    </row>
    <row r="14" spans="1:67" s="5" customFormat="1" x14ac:dyDescent="0.25">
      <c r="A14" s="39" t="s">
        <v>61</v>
      </c>
      <c r="B14" s="94">
        <v>59249.709671503988</v>
      </c>
      <c r="C14" s="94">
        <f t="shared" ref="C14:C26" si="1">IF(B14*C$2&lt;(C$3),B14+(C$3),B14*(1+C$2))</f>
        <v>59842.206768219032</v>
      </c>
    </row>
    <row r="15" spans="1:67" x14ac:dyDescent="0.25">
      <c r="A15" s="307"/>
      <c r="B15" s="94">
        <v>60874.043396919558</v>
      </c>
      <c r="C15" s="94">
        <f t="shared" si="1"/>
        <v>61482.783830888751</v>
      </c>
    </row>
    <row r="16" spans="1:67" x14ac:dyDescent="0.25">
      <c r="A16" s="307"/>
      <c r="B16" s="94">
        <v>62480.061872436148</v>
      </c>
      <c r="C16" s="94">
        <f t="shared" si="1"/>
        <v>63104.862491160507</v>
      </c>
    </row>
    <row r="17" spans="1:8" x14ac:dyDescent="0.25">
      <c r="A17" s="307"/>
      <c r="B17" s="94">
        <v>64106.685004089086</v>
      </c>
      <c r="C17" s="94">
        <f t="shared" si="1"/>
        <v>64747.75185412998</v>
      </c>
    </row>
    <row r="18" spans="1:8" x14ac:dyDescent="0.25">
      <c r="A18" s="307"/>
      <c r="B18" s="94">
        <v>65728.729323267282</v>
      </c>
      <c r="C18" s="94">
        <f t="shared" si="1"/>
        <v>66386.016616499954</v>
      </c>
      <c r="D18" s="98"/>
      <c r="E18" s="98"/>
      <c r="F18" s="98"/>
      <c r="G18" s="98"/>
      <c r="H18" s="98"/>
    </row>
    <row r="19" spans="1:8" x14ac:dyDescent="0.25">
      <c r="A19" s="307"/>
      <c r="B19" s="94">
        <v>67354.207751801572</v>
      </c>
      <c r="C19" s="94">
        <f t="shared" si="1"/>
        <v>68027.749829319582</v>
      </c>
    </row>
    <row r="20" spans="1:8" x14ac:dyDescent="0.25">
      <c r="A20" s="307"/>
      <c r="B20" s="94">
        <v>68978.541477217135</v>
      </c>
      <c r="C20" s="94">
        <f t="shared" si="1"/>
        <v>69668.326891989302</v>
      </c>
    </row>
    <row r="21" spans="1:8" x14ac:dyDescent="0.25">
      <c r="A21" s="307"/>
      <c r="B21" s="94">
        <v>70601.730499514029</v>
      </c>
      <c r="C21" s="94">
        <f t="shared" si="1"/>
        <v>71307.74780450917</v>
      </c>
    </row>
    <row r="22" spans="1:8" x14ac:dyDescent="0.25">
      <c r="A22" s="307"/>
      <c r="B22" s="94">
        <v>72224.919521810894</v>
      </c>
      <c r="C22" s="94">
        <f t="shared" si="1"/>
        <v>72947.16871702901</v>
      </c>
    </row>
    <row r="23" spans="1:8" x14ac:dyDescent="0.25">
      <c r="A23" s="307"/>
      <c r="B23" s="94">
        <v>73850.397950345185</v>
      </c>
      <c r="C23" s="94">
        <f t="shared" si="1"/>
        <v>74588.901929848638</v>
      </c>
    </row>
    <row r="24" spans="1:8" x14ac:dyDescent="0.25">
      <c r="A24" s="307"/>
      <c r="B24" s="94">
        <v>75474.731675760733</v>
      </c>
      <c r="C24" s="94">
        <f t="shared" si="1"/>
        <v>76229.478992518343</v>
      </c>
    </row>
    <row r="25" spans="1:8" x14ac:dyDescent="0.25">
      <c r="A25" s="307"/>
      <c r="B25" s="94">
        <v>77099.06540117634</v>
      </c>
      <c r="C25" s="94">
        <f t="shared" si="1"/>
        <v>77870.056055188106</v>
      </c>
    </row>
    <row r="26" spans="1:8" x14ac:dyDescent="0.25">
      <c r="A26" s="307"/>
      <c r="B26" s="94">
        <v>78091.523005077193</v>
      </c>
      <c r="C26" s="94">
        <f t="shared" si="1"/>
        <v>78872.438235127964</v>
      </c>
    </row>
    <row r="27" spans="1:8" s="207" customFormat="1" ht="16.5" thickBot="1" x14ac:dyDescent="0.3">
      <c r="A27" s="309"/>
      <c r="B27" s="185"/>
      <c r="C27" s="185"/>
    </row>
    <row r="28" spans="1:8" ht="16.5" thickTop="1" x14ac:dyDescent="0.25"/>
    <row r="38" spans="1:3" s="15" customFormat="1" ht="30.75" customHeight="1" thickBot="1" x14ac:dyDescent="0.25">
      <c r="A38" s="164" t="s">
        <v>257</v>
      </c>
      <c r="B38" s="10"/>
      <c r="C38" s="10"/>
    </row>
    <row r="39" spans="1:3" ht="16.5" thickTop="1" x14ac:dyDescent="0.25"/>
  </sheetData>
  <hyperlinks>
    <hyperlink ref="A38" location="'Table of Contents'!A1" display="Link to Table of Contents " xr:uid="{00000000-0004-0000-14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-0.249977111117893"/>
    <pageSetUpPr fitToPage="1"/>
  </sheetPr>
  <dimension ref="A1:BP294"/>
  <sheetViews>
    <sheetView zoomScaleNormal="100" workbookViewId="0">
      <pane ySplit="1" topLeftCell="A2" activePane="bottomLeft" state="frozen"/>
      <selection pane="bottomLeft" activeCell="E12" sqref="E12"/>
    </sheetView>
  </sheetViews>
  <sheetFormatPr defaultColWidth="8.88671875" defaultRowHeight="15.75" x14ac:dyDescent="0.25"/>
  <cols>
    <col min="1" max="1" width="31.44140625" style="278" customWidth="1"/>
    <col min="2" max="3" width="14.21875" style="26" customWidth="1"/>
    <col min="4" max="16384" width="8.88671875" style="194"/>
  </cols>
  <sheetData>
    <row r="1" spans="1:68" s="102" customFormat="1" ht="32.25" thickBot="1" x14ac:dyDescent="0.25">
      <c r="A1" s="312" t="s">
        <v>125</v>
      </c>
      <c r="B1" s="41">
        <v>45717</v>
      </c>
      <c r="C1" s="41">
        <v>45870</v>
      </c>
    </row>
    <row r="2" spans="1:68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16.5" thickBot="1" x14ac:dyDescent="0.25">
      <c r="A3" s="171" t="s">
        <v>301</v>
      </c>
      <c r="B3" s="351">
        <v>1000</v>
      </c>
      <c r="C3" s="351"/>
    </row>
    <row r="4" spans="1:68" s="384" customFormat="1" x14ac:dyDescent="0.25">
      <c r="A4" s="382" t="s">
        <v>266</v>
      </c>
      <c r="B4" s="383">
        <v>179846.82776527395</v>
      </c>
      <c r="C4" s="383">
        <f t="shared" ref="C4:C67" si="0">IF(B4*C$2&lt;(C$3),B4+(C$3),B4*(1+C$2))</f>
        <v>181645.2960429267</v>
      </c>
    </row>
    <row r="5" spans="1:68" s="291" customFormat="1" x14ac:dyDescent="0.25">
      <c r="A5" s="280" t="s">
        <v>126</v>
      </c>
      <c r="B5" s="290">
        <v>118116.95473381427</v>
      </c>
      <c r="C5" s="290">
        <f t="shared" si="0"/>
        <v>119298.12428115241</v>
      </c>
    </row>
    <row r="6" spans="1:68" s="286" customFormat="1" x14ac:dyDescent="0.25">
      <c r="A6" s="278"/>
      <c r="B6" s="289">
        <v>121968.50650534435</v>
      </c>
      <c r="C6" s="289">
        <f t="shared" si="0"/>
        <v>123188.1915703978</v>
      </c>
    </row>
    <row r="7" spans="1:68" s="286" customFormat="1" x14ac:dyDescent="0.25">
      <c r="A7" s="278"/>
      <c r="B7" s="289">
        <v>125784.18144246416</v>
      </c>
      <c r="C7" s="289">
        <f t="shared" si="0"/>
        <v>127042.0232568888</v>
      </c>
    </row>
    <row r="8" spans="1:68" s="286" customFormat="1" x14ac:dyDescent="0.25">
      <c r="A8" s="278"/>
      <c r="B8" s="289">
        <v>129596.38442786688</v>
      </c>
      <c r="C8" s="289">
        <f t="shared" si="0"/>
        <v>130892.34827214555</v>
      </c>
    </row>
    <row r="9" spans="1:68" s="286" customFormat="1" x14ac:dyDescent="0.25">
      <c r="A9" s="278"/>
      <c r="B9" s="289">
        <v>133419.00326842093</v>
      </c>
      <c r="C9" s="289">
        <f t="shared" si="0"/>
        <v>134753.19330110514</v>
      </c>
    </row>
    <row r="10" spans="1:68" s="286" customFormat="1" x14ac:dyDescent="0.25">
      <c r="A10" s="278"/>
      <c r="B10" s="289">
        <v>137234.67820554075</v>
      </c>
      <c r="C10" s="289">
        <f t="shared" si="0"/>
        <v>138607.02498759617</v>
      </c>
    </row>
    <row r="11" spans="1:68" s="291" customFormat="1" x14ac:dyDescent="0.25">
      <c r="A11" s="280"/>
      <c r="B11" s="290">
        <v>141048.03850818251</v>
      </c>
      <c r="C11" s="290">
        <f t="shared" si="0"/>
        <v>142458.51889326432</v>
      </c>
    </row>
    <row r="12" spans="1:68" s="291" customFormat="1" x14ac:dyDescent="0.25">
      <c r="A12" s="280"/>
      <c r="B12" s="290"/>
      <c r="C12" s="290"/>
    </row>
    <row r="13" spans="1:68" s="293" customFormat="1" x14ac:dyDescent="0.25">
      <c r="A13" s="281" t="s">
        <v>127</v>
      </c>
      <c r="B13" s="292">
        <v>112197.277056117</v>
      </c>
      <c r="C13" s="292">
        <f t="shared" si="0"/>
        <v>113319.24982667818</v>
      </c>
    </row>
    <row r="14" spans="1:68" s="286" customFormat="1" x14ac:dyDescent="0.25">
      <c r="A14" s="278"/>
      <c r="B14" s="289">
        <v>115856.71416596622</v>
      </c>
      <c r="C14" s="289">
        <f t="shared" si="0"/>
        <v>117015.28130762588</v>
      </c>
    </row>
    <row r="15" spans="1:68" s="286" customFormat="1" x14ac:dyDescent="0.25">
      <c r="A15" s="278"/>
      <c r="B15" s="289">
        <v>119480.27444140517</v>
      </c>
      <c r="C15" s="289">
        <f t="shared" si="0"/>
        <v>120675.07718581922</v>
      </c>
    </row>
    <row r="16" spans="1:68" s="286" customFormat="1" x14ac:dyDescent="0.25">
      <c r="A16" s="278"/>
      <c r="B16" s="289">
        <v>123095.7334961708</v>
      </c>
      <c r="C16" s="289">
        <f t="shared" si="0"/>
        <v>124326.69083113251</v>
      </c>
    </row>
    <row r="17" spans="1:3" s="286" customFormat="1" x14ac:dyDescent="0.25">
      <c r="A17" s="278"/>
      <c r="B17" s="289">
        <v>126732.02426123916</v>
      </c>
      <c r="C17" s="289">
        <f t="shared" si="0"/>
        <v>127999.34450385155</v>
      </c>
    </row>
    <row r="18" spans="1:3" s="286" customFormat="1" x14ac:dyDescent="0.25">
      <c r="A18" s="278"/>
      <c r="B18" s="289">
        <v>130354.42721943907</v>
      </c>
      <c r="C18" s="289">
        <f t="shared" si="0"/>
        <v>131657.97149163345</v>
      </c>
    </row>
    <row r="19" spans="1:3" s="291" customFormat="1" x14ac:dyDescent="0.25">
      <c r="A19" s="280"/>
      <c r="B19" s="290">
        <v>133976.83017763894</v>
      </c>
      <c r="C19" s="290">
        <f t="shared" si="0"/>
        <v>135316.59847941532</v>
      </c>
    </row>
    <row r="20" spans="1:3" s="291" customFormat="1" x14ac:dyDescent="0.25">
      <c r="A20" s="280"/>
      <c r="B20" s="290"/>
      <c r="C20" s="290"/>
    </row>
    <row r="21" spans="1:3" s="288" customFormat="1" x14ac:dyDescent="0.25">
      <c r="A21" s="279" t="s">
        <v>128</v>
      </c>
      <c r="B21" s="287">
        <v>84826.72435278559</v>
      </c>
      <c r="C21" s="287">
        <f t="shared" si="0"/>
        <v>85674.991596313441</v>
      </c>
    </row>
    <row r="22" spans="1:3" s="286" customFormat="1" x14ac:dyDescent="0.25">
      <c r="A22" s="278"/>
      <c r="B22" s="289">
        <v>88193.360201157309</v>
      </c>
      <c r="C22" s="289">
        <f t="shared" si="0"/>
        <v>89075.293803168883</v>
      </c>
    </row>
    <row r="23" spans="1:3" s="286" customFormat="1" x14ac:dyDescent="0.25">
      <c r="A23" s="278"/>
      <c r="B23" s="289">
        <v>91569.254587441348</v>
      </c>
      <c r="C23" s="289">
        <f t="shared" si="0"/>
        <v>92484.947133315756</v>
      </c>
    </row>
    <row r="24" spans="1:3" s="286" customFormat="1" x14ac:dyDescent="0.25">
      <c r="A24" s="278"/>
      <c r="B24" s="289">
        <v>94956.722146115833</v>
      </c>
      <c r="C24" s="289">
        <f t="shared" si="0"/>
        <v>95906.289367576988</v>
      </c>
    </row>
    <row r="25" spans="1:3" s="286" customFormat="1" x14ac:dyDescent="0.25">
      <c r="A25" s="278"/>
      <c r="B25" s="289">
        <v>98309.470187619023</v>
      </c>
      <c r="C25" s="289">
        <f t="shared" si="0"/>
        <v>99292.564889495217</v>
      </c>
    </row>
    <row r="26" spans="1:3" s="286" customFormat="1" x14ac:dyDescent="0.25">
      <c r="A26" s="278"/>
      <c r="B26" s="289">
        <v>101694.62311181544</v>
      </c>
      <c r="C26" s="289">
        <f t="shared" si="0"/>
        <v>102711.5693429336</v>
      </c>
    </row>
    <row r="27" spans="1:3" s="286" customFormat="1" x14ac:dyDescent="0.25">
      <c r="A27" s="278"/>
      <c r="B27" s="289">
        <v>105069.36018086041</v>
      </c>
      <c r="C27" s="289">
        <f t="shared" si="0"/>
        <v>106120.05378266901</v>
      </c>
    </row>
    <row r="28" spans="1:3" s="286" customFormat="1" x14ac:dyDescent="0.25">
      <c r="A28" s="278"/>
      <c r="B28" s="289">
        <v>108444.0972499054</v>
      </c>
      <c r="C28" s="289">
        <f t="shared" si="0"/>
        <v>109528.53822240446</v>
      </c>
    </row>
    <row r="29" spans="1:3" s="291" customFormat="1" x14ac:dyDescent="0.25">
      <c r="A29" s="280"/>
      <c r="B29" s="290">
        <v>111813.04773275522</v>
      </c>
      <c r="C29" s="290">
        <f t="shared" si="0"/>
        <v>112931.17821008277</v>
      </c>
    </row>
    <row r="30" spans="1:3" s="291" customFormat="1" x14ac:dyDescent="0.25">
      <c r="A30" s="280"/>
      <c r="B30" s="290"/>
      <c r="C30" s="290"/>
    </row>
    <row r="31" spans="1:3" s="288" customFormat="1" x14ac:dyDescent="0.25">
      <c r="A31" s="279" t="s">
        <v>129</v>
      </c>
      <c r="B31" s="287">
        <v>84826.72435278559</v>
      </c>
      <c r="C31" s="287">
        <f t="shared" si="0"/>
        <v>85674.991596313441</v>
      </c>
    </row>
    <row r="32" spans="1:3" s="286" customFormat="1" x14ac:dyDescent="0.25">
      <c r="A32" s="278"/>
      <c r="B32" s="289">
        <v>88193.360201157309</v>
      </c>
      <c r="C32" s="289">
        <f t="shared" si="0"/>
        <v>89075.293803168883</v>
      </c>
    </row>
    <row r="33" spans="1:3" s="286" customFormat="1" x14ac:dyDescent="0.25">
      <c r="A33" s="278"/>
      <c r="B33" s="289">
        <v>91569.254587441348</v>
      </c>
      <c r="C33" s="289">
        <f t="shared" si="0"/>
        <v>92484.947133315756</v>
      </c>
    </row>
    <row r="34" spans="1:3" s="286" customFormat="1" x14ac:dyDescent="0.25">
      <c r="A34" s="278"/>
      <c r="B34" s="289">
        <v>94956.722146115833</v>
      </c>
      <c r="C34" s="289">
        <f t="shared" si="0"/>
        <v>95906.289367576988</v>
      </c>
    </row>
    <row r="35" spans="1:3" s="286" customFormat="1" x14ac:dyDescent="0.25">
      <c r="A35" s="278"/>
      <c r="B35" s="289">
        <v>98309.470187619023</v>
      </c>
      <c r="C35" s="289">
        <f t="shared" si="0"/>
        <v>99292.564889495217</v>
      </c>
    </row>
    <row r="36" spans="1:3" s="286" customFormat="1" x14ac:dyDescent="0.25">
      <c r="A36" s="278"/>
      <c r="B36" s="289">
        <v>101694.62311181544</v>
      </c>
      <c r="C36" s="289">
        <f t="shared" si="0"/>
        <v>102711.5693429336</v>
      </c>
    </row>
    <row r="37" spans="1:3" s="291" customFormat="1" x14ac:dyDescent="0.25">
      <c r="A37" s="280"/>
      <c r="B37" s="290">
        <v>105069.36018086041</v>
      </c>
      <c r="C37" s="290">
        <f t="shared" si="0"/>
        <v>106120.05378266901</v>
      </c>
    </row>
    <row r="38" spans="1:3" s="291" customFormat="1" x14ac:dyDescent="0.25">
      <c r="A38" s="280"/>
      <c r="B38" s="290"/>
      <c r="C38" s="290"/>
    </row>
    <row r="39" spans="1:3" s="288" customFormat="1" x14ac:dyDescent="0.25">
      <c r="A39" s="279" t="s">
        <v>70</v>
      </c>
      <c r="B39" s="287">
        <v>63308.724927287025</v>
      </c>
      <c r="C39" s="287">
        <f t="shared" si="0"/>
        <v>63941.812176559899</v>
      </c>
    </row>
    <row r="40" spans="1:3" s="286" customFormat="1" x14ac:dyDescent="0.25">
      <c r="A40" s="278"/>
      <c r="B40" s="289">
        <v>74556.691173531333</v>
      </c>
      <c r="C40" s="289">
        <f t="shared" si="0"/>
        <v>75302.258085266643</v>
      </c>
    </row>
    <row r="41" spans="1:3" s="286" customFormat="1" x14ac:dyDescent="0.25">
      <c r="A41" s="278"/>
      <c r="B41" s="289">
        <v>78545.963696507388</v>
      </c>
      <c r="C41" s="289">
        <f t="shared" si="0"/>
        <v>79331.423333472456</v>
      </c>
    </row>
    <row r="42" spans="1:3" s="286" customFormat="1" x14ac:dyDescent="0.25">
      <c r="A42" s="278"/>
      <c r="B42" s="289">
        <v>81291.120187513807</v>
      </c>
      <c r="C42" s="289">
        <f t="shared" si="0"/>
        <v>82104.03138938894</v>
      </c>
    </row>
    <row r="43" spans="1:3" s="286" customFormat="1" x14ac:dyDescent="0.25">
      <c r="A43" s="278"/>
      <c r="B43" s="289">
        <v>85302.381738031661</v>
      </c>
      <c r="C43" s="289">
        <f t="shared" si="0"/>
        <v>86155.405555411984</v>
      </c>
    </row>
    <row r="44" spans="1:3" s="286" customFormat="1" x14ac:dyDescent="0.25">
      <c r="A44" s="278"/>
      <c r="B44" s="289">
        <v>89357.621343633058</v>
      </c>
      <c r="C44" s="289">
        <f t="shared" si="0"/>
        <v>90251.19755706939</v>
      </c>
    </row>
    <row r="45" spans="1:3" s="286" customFormat="1" x14ac:dyDescent="0.25">
      <c r="A45" s="278"/>
      <c r="B45" s="289">
        <v>93393.186556170724</v>
      </c>
      <c r="C45" s="289">
        <f t="shared" si="0"/>
        <v>94327.118421732433</v>
      </c>
    </row>
    <row r="46" spans="1:3" s="286" customFormat="1" x14ac:dyDescent="0.25">
      <c r="A46" s="278"/>
      <c r="B46" s="289">
        <v>97427.594451469413</v>
      </c>
      <c r="C46" s="289">
        <f t="shared" si="0"/>
        <v>98401.870395984108</v>
      </c>
    </row>
    <row r="47" spans="1:3" s="291" customFormat="1" x14ac:dyDescent="0.25">
      <c r="A47" s="280"/>
      <c r="B47" s="290">
        <v>101462.00234676806</v>
      </c>
      <c r="C47" s="290">
        <f t="shared" si="0"/>
        <v>102476.62237023574</v>
      </c>
    </row>
    <row r="48" spans="1:3" s="291" customFormat="1" x14ac:dyDescent="0.25">
      <c r="A48" s="280"/>
      <c r="B48" s="290"/>
      <c r="C48" s="290"/>
    </row>
    <row r="49" spans="1:3" s="288" customFormat="1" x14ac:dyDescent="0.25">
      <c r="A49" s="279" t="s">
        <v>8</v>
      </c>
      <c r="B49" s="287">
        <v>58750.05232270257</v>
      </c>
      <c r="C49" s="287">
        <f t="shared" si="0"/>
        <v>59337.552845929597</v>
      </c>
    </row>
    <row r="50" spans="1:3" s="286" customFormat="1" x14ac:dyDescent="0.25">
      <c r="A50" s="278"/>
      <c r="B50" s="289">
        <v>62507.861397870314</v>
      </c>
      <c r="C50" s="289">
        <f t="shared" si="0"/>
        <v>63132.940011849016</v>
      </c>
    </row>
    <row r="51" spans="1:3" s="286" customFormat="1" x14ac:dyDescent="0.25">
      <c r="A51" s="278"/>
      <c r="B51" s="289">
        <v>66369.8290245518</v>
      </c>
      <c r="C51" s="289">
        <f t="shared" si="0"/>
        <v>67033.52731479732</v>
      </c>
    </row>
    <row r="52" spans="1:3" s="286" customFormat="1" x14ac:dyDescent="0.25">
      <c r="A52" s="278"/>
      <c r="B52" s="289">
        <v>72767.478721973195</v>
      </c>
      <c r="C52" s="289">
        <f t="shared" si="0"/>
        <v>73495.153509192925</v>
      </c>
    </row>
    <row r="53" spans="1:3" s="286" customFormat="1" x14ac:dyDescent="0.25">
      <c r="A53" s="278"/>
      <c r="B53" s="289">
        <v>81073.544546574005</v>
      </c>
      <c r="C53" s="289">
        <f t="shared" si="0"/>
        <v>81884.279992039752</v>
      </c>
    </row>
    <row r="54" spans="1:3" s="286" customFormat="1" x14ac:dyDescent="0.25">
      <c r="A54" s="278"/>
      <c r="B54" s="289">
        <v>84679.745063427312</v>
      </c>
      <c r="C54" s="289">
        <f t="shared" si="0"/>
        <v>85526.542514061584</v>
      </c>
    </row>
    <row r="55" spans="1:3" s="286" customFormat="1" x14ac:dyDescent="0.25">
      <c r="A55" s="278"/>
      <c r="B55" s="289">
        <v>88319.507780212822</v>
      </c>
      <c r="C55" s="289">
        <f t="shared" si="0"/>
        <v>89202.702858014949</v>
      </c>
    </row>
    <row r="56" spans="1:3" s="286" customFormat="1" x14ac:dyDescent="0.25">
      <c r="A56" s="278"/>
      <c r="B56" s="289">
        <v>91977.787572822999</v>
      </c>
      <c r="C56" s="289">
        <f t="shared" si="0"/>
        <v>92897.565448551235</v>
      </c>
    </row>
    <row r="57" spans="1:3" s="286" customFormat="1" x14ac:dyDescent="0.25">
      <c r="A57" s="278"/>
      <c r="B57" s="289">
        <v>95610.606386174244</v>
      </c>
      <c r="C57" s="289">
        <f t="shared" si="0"/>
        <v>96566.712450035993</v>
      </c>
    </row>
    <row r="58" spans="1:3" s="291" customFormat="1" x14ac:dyDescent="0.25">
      <c r="A58" s="280"/>
      <c r="B58" s="40"/>
      <c r="C58" s="40"/>
    </row>
    <row r="59" spans="1:3" s="291" customFormat="1" x14ac:dyDescent="0.25">
      <c r="A59" s="280" t="s">
        <v>306</v>
      </c>
      <c r="B59" s="290">
        <v>53093.862186233302</v>
      </c>
      <c r="C59" s="290">
        <f t="shared" si="0"/>
        <v>53624.800808095635</v>
      </c>
    </row>
    <row r="60" spans="1:3" s="291" customFormat="1" x14ac:dyDescent="0.25">
      <c r="A60" s="280"/>
      <c r="B60" s="289">
        <v>56400.698327448335</v>
      </c>
      <c r="C60" s="289">
        <f t="shared" si="0"/>
        <v>56964.70531072282</v>
      </c>
    </row>
    <row r="61" spans="1:3" s="291" customFormat="1" x14ac:dyDescent="0.25">
      <c r="A61" s="280"/>
      <c r="B61" s="289">
        <v>58750.05232270257</v>
      </c>
      <c r="C61" s="289">
        <f t="shared" si="0"/>
        <v>59337.552845929597</v>
      </c>
    </row>
    <row r="62" spans="1:3" s="291" customFormat="1" x14ac:dyDescent="0.25">
      <c r="A62" s="280"/>
      <c r="B62" s="289">
        <v>62506.704080631273</v>
      </c>
      <c r="C62" s="289">
        <f t="shared" si="0"/>
        <v>63131.771121437589</v>
      </c>
    </row>
    <row r="63" spans="1:3" s="291" customFormat="1" x14ac:dyDescent="0.25">
      <c r="A63" s="280"/>
      <c r="B63" s="289">
        <v>66369.8290245518</v>
      </c>
      <c r="C63" s="289">
        <f t="shared" si="0"/>
        <v>67033.52731479732</v>
      </c>
    </row>
    <row r="64" spans="1:3" s="291" customFormat="1" x14ac:dyDescent="0.25">
      <c r="A64" s="280"/>
      <c r="B64" s="289">
        <v>72767.478721973195</v>
      </c>
      <c r="C64" s="289">
        <f t="shared" si="0"/>
        <v>73495.153509192925</v>
      </c>
    </row>
    <row r="65" spans="1:3" s="291" customFormat="1" x14ac:dyDescent="0.25">
      <c r="A65" s="280"/>
      <c r="B65" s="289">
        <v>81073.544546574005</v>
      </c>
      <c r="C65" s="289">
        <f t="shared" si="0"/>
        <v>81884.279992039752</v>
      </c>
    </row>
    <row r="66" spans="1:3" s="291" customFormat="1" x14ac:dyDescent="0.25">
      <c r="A66" s="280"/>
      <c r="B66" s="289">
        <v>84587.159684304017</v>
      </c>
      <c r="C66" s="289">
        <f t="shared" si="0"/>
        <v>85433.031281147065</v>
      </c>
    </row>
    <row r="67" spans="1:3" s="291" customFormat="1" x14ac:dyDescent="0.25">
      <c r="A67" s="280"/>
      <c r="B67" s="289">
        <v>88089.201649643568</v>
      </c>
      <c r="C67" s="289">
        <f t="shared" si="0"/>
        <v>88970.093666140005</v>
      </c>
    </row>
    <row r="68" spans="1:3" s="291" customFormat="1" x14ac:dyDescent="0.25">
      <c r="A68" s="280"/>
      <c r="B68" s="289">
        <v>91609.760690807816</v>
      </c>
      <c r="C68" s="289">
        <f t="shared" ref="C68:C69" si="1">IF(B68*C$2&lt;(C$3),B68+(C$3),B68*(1+C$2))</f>
        <v>92525.858297715895</v>
      </c>
    </row>
    <row r="69" spans="1:3" s="291" customFormat="1" x14ac:dyDescent="0.25">
      <c r="A69" s="280"/>
      <c r="B69" s="289">
        <v>95106.016069952166</v>
      </c>
      <c r="C69" s="289">
        <f t="shared" si="1"/>
        <v>96057.076230651684</v>
      </c>
    </row>
    <row r="70" spans="1:3" s="295" customFormat="1" x14ac:dyDescent="0.25">
      <c r="A70" s="282"/>
      <c r="B70" s="294"/>
      <c r="C70" s="294"/>
    </row>
    <row r="71" spans="1:3" s="291" customFormat="1" x14ac:dyDescent="0.25">
      <c r="A71" s="280" t="s">
        <v>130</v>
      </c>
      <c r="B71" s="290">
        <v>56078.964134994785</v>
      </c>
      <c r="C71" s="290">
        <f t="shared" ref="C71:C76" si="2">IF(B71*C$2&lt;(C$3),B71+(C$3),B71*(1+C$2))</f>
        <v>56639.753776344733</v>
      </c>
    </row>
    <row r="72" spans="1:3" s="286" customFormat="1" x14ac:dyDescent="0.25">
      <c r="A72" s="278"/>
      <c r="B72" s="289">
        <v>58287.125427085986</v>
      </c>
      <c r="C72" s="289">
        <f t="shared" si="2"/>
        <v>58869.996681356846</v>
      </c>
    </row>
    <row r="73" spans="1:3" s="286" customFormat="1" x14ac:dyDescent="0.25">
      <c r="A73" s="278"/>
      <c r="B73" s="289">
        <v>60535.792822543597</v>
      </c>
      <c r="C73" s="289">
        <f t="shared" si="2"/>
        <v>61141.150750769033</v>
      </c>
    </row>
    <row r="74" spans="1:3" s="286" customFormat="1" x14ac:dyDescent="0.25">
      <c r="A74" s="278"/>
      <c r="B74" s="289">
        <v>62762.471190459437</v>
      </c>
      <c r="C74" s="289">
        <f t="shared" si="2"/>
        <v>63390.095902364032</v>
      </c>
    </row>
    <row r="75" spans="1:3" s="286" customFormat="1" x14ac:dyDescent="0.25">
      <c r="A75" s="278"/>
      <c r="B75" s="289">
        <v>65109.510551235602</v>
      </c>
      <c r="C75" s="289">
        <f t="shared" si="2"/>
        <v>65760.605656747954</v>
      </c>
    </row>
    <row r="76" spans="1:3" s="286" customFormat="1" x14ac:dyDescent="0.25">
      <c r="A76" s="278"/>
      <c r="B76" s="289">
        <v>67357.020629454186</v>
      </c>
      <c r="C76" s="289">
        <f t="shared" si="2"/>
        <v>68030.590835748735</v>
      </c>
    </row>
    <row r="77" spans="1:3" s="286" customFormat="1" x14ac:dyDescent="0.25">
      <c r="A77" s="278"/>
      <c r="B77" s="32"/>
      <c r="C77" s="32"/>
    </row>
    <row r="78" spans="1:3" s="291" customFormat="1" x14ac:dyDescent="0.25">
      <c r="A78" s="280"/>
      <c r="B78" s="40"/>
      <c r="C78" s="40"/>
    </row>
    <row r="79" spans="1:3" s="291" customFormat="1" x14ac:dyDescent="0.25">
      <c r="A79" s="280" t="s">
        <v>323</v>
      </c>
      <c r="B79" s="290">
        <v>50813.61884796001</v>
      </c>
      <c r="C79" s="290">
        <f t="shared" ref="C79:C86" si="3">IF(B79*C$2&lt;(C$3),B79+(C$3),B79*(1+C$2))</f>
        <v>51321.755036439608</v>
      </c>
    </row>
    <row r="80" spans="1:3" s="291" customFormat="1" x14ac:dyDescent="0.25">
      <c r="A80" s="280"/>
      <c r="B80" s="289">
        <v>53666.194341977913</v>
      </c>
      <c r="C80" s="289">
        <f t="shared" si="3"/>
        <v>54202.856285397691</v>
      </c>
    </row>
    <row r="81" spans="1:3" s="291" customFormat="1" x14ac:dyDescent="0.25">
      <c r="A81" s="280"/>
      <c r="B81" s="289">
        <v>56078.964134994785</v>
      </c>
      <c r="C81" s="289">
        <f t="shared" si="3"/>
        <v>56639.753776344733</v>
      </c>
    </row>
    <row r="82" spans="1:3" s="291" customFormat="1" x14ac:dyDescent="0.25">
      <c r="A82" s="280"/>
      <c r="B82" s="289">
        <v>58287.125427085986</v>
      </c>
      <c r="C82" s="289">
        <f t="shared" si="3"/>
        <v>58869.996681356846</v>
      </c>
    </row>
    <row r="83" spans="1:3" s="291" customFormat="1" x14ac:dyDescent="0.25">
      <c r="A83" s="280"/>
      <c r="B83" s="289">
        <v>60535.792822543597</v>
      </c>
      <c r="C83" s="289">
        <f t="shared" si="3"/>
        <v>61141.150750769033</v>
      </c>
    </row>
    <row r="84" spans="1:3" s="291" customFormat="1" x14ac:dyDescent="0.25">
      <c r="A84" s="280"/>
      <c r="B84" s="289">
        <v>62762.471190459437</v>
      </c>
      <c r="C84" s="289">
        <f t="shared" si="3"/>
        <v>63390.095902364032</v>
      </c>
    </row>
    <row r="85" spans="1:3" s="291" customFormat="1" x14ac:dyDescent="0.25">
      <c r="A85" s="280"/>
      <c r="B85" s="289">
        <v>65109.510551235602</v>
      </c>
      <c r="C85" s="289">
        <f t="shared" si="3"/>
        <v>65760.605656747954</v>
      </c>
    </row>
    <row r="86" spans="1:3" s="291" customFormat="1" x14ac:dyDescent="0.25">
      <c r="A86" s="280"/>
      <c r="B86" s="290">
        <v>67357.020629454186</v>
      </c>
      <c r="C86" s="290">
        <f t="shared" si="3"/>
        <v>68030.590835748735</v>
      </c>
    </row>
    <row r="87" spans="1:3" s="295" customFormat="1" x14ac:dyDescent="0.25">
      <c r="A87" s="282"/>
      <c r="B87" s="86"/>
      <c r="C87" s="86"/>
    </row>
    <row r="88" spans="1:3" s="291" customFormat="1" x14ac:dyDescent="0.25">
      <c r="A88" s="280" t="s">
        <v>131</v>
      </c>
      <c r="B88" s="290">
        <v>32969.52979896</v>
      </c>
      <c r="C88" s="290">
        <f t="shared" ref="C88:C100" si="4">IF(B88*C$2&lt;(C$3),B88+(C$3),B88*(1+C$2))</f>
        <v>33299.225096949602</v>
      </c>
    </row>
    <row r="89" spans="1:3" s="286" customFormat="1" x14ac:dyDescent="0.25">
      <c r="A89" s="278"/>
      <c r="B89" s="289">
        <v>33836.548900500005</v>
      </c>
      <c r="C89" s="289">
        <f t="shared" si="4"/>
        <v>34174.914389505007</v>
      </c>
    </row>
    <row r="90" spans="1:3" s="286" customFormat="1" x14ac:dyDescent="0.25">
      <c r="A90" s="278"/>
      <c r="B90" s="289">
        <v>35099.031597180001</v>
      </c>
      <c r="C90" s="289">
        <f t="shared" si="4"/>
        <v>35450.021913151802</v>
      </c>
    </row>
    <row r="91" spans="1:3" s="286" customFormat="1" x14ac:dyDescent="0.25">
      <c r="A91" s="278"/>
      <c r="B91" s="289">
        <v>36366.872879160008</v>
      </c>
      <c r="C91" s="289">
        <f t="shared" si="4"/>
        <v>36730.541607951607</v>
      </c>
    </row>
    <row r="92" spans="1:3" s="286" customFormat="1" x14ac:dyDescent="0.25">
      <c r="A92" s="278"/>
      <c r="B92" s="289">
        <v>37634.714161140007</v>
      </c>
      <c r="C92" s="289">
        <f t="shared" si="4"/>
        <v>38011.061302751405</v>
      </c>
    </row>
    <row r="93" spans="1:3" s="286" customFormat="1" x14ac:dyDescent="0.25">
      <c r="A93" s="278"/>
      <c r="B93" s="289">
        <v>38553.175681560002</v>
      </c>
      <c r="C93" s="289">
        <f t="shared" si="4"/>
        <v>38938.707438375604</v>
      </c>
    </row>
    <row r="94" spans="1:3" s="286" customFormat="1" x14ac:dyDescent="0.25">
      <c r="A94" s="278"/>
      <c r="B94" s="289">
        <v>39595.956380939999</v>
      </c>
      <c r="C94" s="289">
        <f t="shared" si="4"/>
        <v>39991.915944749402</v>
      </c>
    </row>
    <row r="95" spans="1:3" s="286" customFormat="1" x14ac:dyDescent="0.25">
      <c r="A95" s="278"/>
      <c r="B95" s="289">
        <v>40804.853224619997</v>
      </c>
      <c r="C95" s="289">
        <f t="shared" si="4"/>
        <v>41212.901756866195</v>
      </c>
    </row>
    <row r="96" spans="1:3" s="286" customFormat="1" x14ac:dyDescent="0.25">
      <c r="A96" s="278"/>
      <c r="B96" s="289">
        <v>41660.083438499998</v>
      </c>
      <c r="C96" s="289">
        <f t="shared" si="4"/>
        <v>42076.684272884995</v>
      </c>
    </row>
    <row r="97" spans="1:3" s="286" customFormat="1" x14ac:dyDescent="0.25">
      <c r="A97" s="278"/>
      <c r="B97" s="289">
        <v>42860.406545699996</v>
      </c>
      <c r="C97" s="289">
        <f t="shared" si="4"/>
        <v>43289.010611156998</v>
      </c>
    </row>
    <row r="98" spans="1:3" s="286" customFormat="1" x14ac:dyDescent="0.25">
      <c r="A98" s="278"/>
      <c r="B98" s="289">
        <v>44065.016521140002</v>
      </c>
      <c r="C98" s="289">
        <f t="shared" si="4"/>
        <v>44505.666686351404</v>
      </c>
    </row>
    <row r="99" spans="1:3" s="286" customFormat="1" x14ac:dyDescent="0.25">
      <c r="A99" s="278"/>
      <c r="B99" s="289">
        <v>46333.841537160006</v>
      </c>
      <c r="C99" s="289">
        <f t="shared" si="4"/>
        <v>46797.179952531609</v>
      </c>
    </row>
    <row r="100" spans="1:3" s="291" customFormat="1" x14ac:dyDescent="0.25">
      <c r="A100" s="280" t="s">
        <v>132</v>
      </c>
      <c r="B100" s="290">
        <v>47945.703995399999</v>
      </c>
      <c r="C100" s="290">
        <f t="shared" si="4"/>
        <v>48425.161035354002</v>
      </c>
    </row>
    <row r="101" spans="1:3" s="291" customFormat="1" x14ac:dyDescent="0.25">
      <c r="A101" s="280"/>
      <c r="B101" s="290"/>
      <c r="C101" s="290"/>
    </row>
    <row r="102" spans="1:3" s="291" customFormat="1" x14ac:dyDescent="0.25">
      <c r="A102" s="280" t="s">
        <v>322</v>
      </c>
      <c r="B102" s="290">
        <v>30811.091640120001</v>
      </c>
      <c r="C102" s="290">
        <f t="shared" ref="C102:C116" si="5">IF(B102*C$2&lt;(C$3),B102+(C$3),B102*(1+C$2))</f>
        <v>31119.202556521202</v>
      </c>
    </row>
    <row r="103" spans="1:3" s="291" customFormat="1" x14ac:dyDescent="0.25">
      <c r="A103" s="278"/>
      <c r="B103" s="289">
        <v>32542.98640908</v>
      </c>
      <c r="C103" s="289">
        <f t="shared" si="5"/>
        <v>32868.416273170798</v>
      </c>
    </row>
    <row r="104" spans="1:3" s="291" customFormat="1" x14ac:dyDescent="0.25">
      <c r="A104" s="278"/>
      <c r="B104" s="289">
        <v>32969.52979896</v>
      </c>
      <c r="C104" s="289">
        <f t="shared" si="5"/>
        <v>33299.225096949602</v>
      </c>
    </row>
    <row r="105" spans="1:3" s="291" customFormat="1" x14ac:dyDescent="0.25">
      <c r="A105" s="278"/>
      <c r="B105" s="289">
        <v>33836.548900500005</v>
      </c>
      <c r="C105" s="289">
        <f t="shared" si="5"/>
        <v>34174.914389505007</v>
      </c>
    </row>
    <row r="106" spans="1:3" s="291" customFormat="1" x14ac:dyDescent="0.25">
      <c r="A106" s="278"/>
      <c r="B106" s="289">
        <v>35099.031597180001</v>
      </c>
      <c r="C106" s="289">
        <f t="shared" si="5"/>
        <v>35450.021913151802</v>
      </c>
    </row>
    <row r="107" spans="1:3" s="291" customFormat="1" x14ac:dyDescent="0.25">
      <c r="A107" s="278"/>
      <c r="B107" s="289">
        <v>36366.872879160008</v>
      </c>
      <c r="C107" s="289">
        <f t="shared" si="5"/>
        <v>36730.541607951607</v>
      </c>
    </row>
    <row r="108" spans="1:3" s="291" customFormat="1" x14ac:dyDescent="0.25">
      <c r="A108" s="278"/>
      <c r="B108" s="289">
        <v>37634.714161140007</v>
      </c>
      <c r="C108" s="289">
        <f t="shared" si="5"/>
        <v>38011.061302751405</v>
      </c>
    </row>
    <row r="109" spans="1:3" s="291" customFormat="1" x14ac:dyDescent="0.25">
      <c r="A109" s="278"/>
      <c r="B109" s="289">
        <v>38553.175681560002</v>
      </c>
      <c r="C109" s="289">
        <f t="shared" si="5"/>
        <v>38938.707438375604</v>
      </c>
    </row>
    <row r="110" spans="1:3" s="291" customFormat="1" x14ac:dyDescent="0.25">
      <c r="A110" s="278"/>
      <c r="B110" s="289">
        <v>39595.956380939999</v>
      </c>
      <c r="C110" s="289">
        <f t="shared" si="5"/>
        <v>39991.915944749402</v>
      </c>
    </row>
    <row r="111" spans="1:3" s="291" customFormat="1" x14ac:dyDescent="0.25">
      <c r="A111" s="278"/>
      <c r="B111" s="289">
        <v>40804.853224619997</v>
      </c>
      <c r="C111" s="289">
        <f t="shared" si="5"/>
        <v>41212.901756866195</v>
      </c>
    </row>
    <row r="112" spans="1:3" s="291" customFormat="1" x14ac:dyDescent="0.25">
      <c r="A112" s="278"/>
      <c r="B112" s="289">
        <v>41660.083438499998</v>
      </c>
      <c r="C112" s="289">
        <f t="shared" si="5"/>
        <v>42076.684272884995</v>
      </c>
    </row>
    <row r="113" spans="1:3" s="291" customFormat="1" x14ac:dyDescent="0.25">
      <c r="A113" s="278"/>
      <c r="B113" s="289">
        <v>42860.406545699996</v>
      </c>
      <c r="C113" s="289">
        <f t="shared" si="5"/>
        <v>43289.010611156998</v>
      </c>
    </row>
    <row r="114" spans="1:3" s="291" customFormat="1" x14ac:dyDescent="0.25">
      <c r="A114" s="278"/>
      <c r="B114" s="289">
        <v>44065.016521140002</v>
      </c>
      <c r="C114" s="289">
        <f t="shared" si="5"/>
        <v>44505.666686351404</v>
      </c>
    </row>
    <row r="115" spans="1:3" s="291" customFormat="1" x14ac:dyDescent="0.25">
      <c r="A115" s="278"/>
      <c r="B115" s="289">
        <v>46333.841537160006</v>
      </c>
      <c r="C115" s="289">
        <f t="shared" si="5"/>
        <v>46797.179952531609</v>
      </c>
    </row>
    <row r="116" spans="1:3" s="291" customFormat="1" x14ac:dyDescent="0.25">
      <c r="A116" s="280" t="s">
        <v>132</v>
      </c>
      <c r="B116" s="290">
        <v>47945.703995399999</v>
      </c>
      <c r="C116" s="290">
        <f t="shared" si="5"/>
        <v>48425.161035354002</v>
      </c>
    </row>
    <row r="117" spans="1:3" s="304" customFormat="1" ht="16.5" thickBot="1" x14ac:dyDescent="0.3">
      <c r="A117" s="302"/>
      <c r="B117" s="303"/>
      <c r="C117" s="303"/>
    </row>
    <row r="118" spans="1:3" s="291" customFormat="1" ht="16.5" thickTop="1" x14ac:dyDescent="0.25">
      <c r="A118" s="280" t="s">
        <v>133</v>
      </c>
      <c r="B118" s="290">
        <v>38217.728241780002</v>
      </c>
      <c r="C118" s="290">
        <f t="shared" ref="C118:C127" si="6">IF(B118*C$2&lt;(C$3),B118+(C$3),B118*(1+C$2))</f>
        <v>38599.905524197799</v>
      </c>
    </row>
    <row r="119" spans="1:3" s="286" customFormat="1" x14ac:dyDescent="0.25">
      <c r="A119" s="278"/>
      <c r="B119" s="289">
        <v>40356.875493539999</v>
      </c>
      <c r="C119" s="289">
        <f t="shared" si="6"/>
        <v>40760.444248475396</v>
      </c>
    </row>
    <row r="120" spans="1:3" s="286" customFormat="1" x14ac:dyDescent="0.25">
      <c r="A120" s="278"/>
      <c r="B120" s="289">
        <v>42317.045996280001</v>
      </c>
      <c r="C120" s="289">
        <f t="shared" si="6"/>
        <v>42740.216456242801</v>
      </c>
    </row>
    <row r="121" spans="1:3" s="286" customFormat="1" x14ac:dyDescent="0.25">
      <c r="A121" s="278"/>
      <c r="B121" s="289">
        <v>44037.151877580007</v>
      </c>
      <c r="C121" s="289">
        <f t="shared" si="6"/>
        <v>44477.523396355806</v>
      </c>
    </row>
    <row r="122" spans="1:3" s="286" customFormat="1" x14ac:dyDescent="0.25">
      <c r="A122" s="278"/>
      <c r="B122" s="289">
        <v>45695.098169400007</v>
      </c>
      <c r="C122" s="289">
        <f t="shared" si="6"/>
        <v>46152.049151094005</v>
      </c>
    </row>
    <row r="123" spans="1:3" s="286" customFormat="1" x14ac:dyDescent="0.25">
      <c r="A123" s="278"/>
      <c r="B123" s="289">
        <v>47937.130258919999</v>
      </c>
      <c r="C123" s="289">
        <f t="shared" si="6"/>
        <v>48416.501561509198</v>
      </c>
    </row>
    <row r="124" spans="1:3" s="286" customFormat="1" x14ac:dyDescent="0.25">
      <c r="A124" s="278"/>
      <c r="B124" s="289">
        <v>49559.709887760007</v>
      </c>
      <c r="C124" s="289">
        <f t="shared" si="6"/>
        <v>50055.30698663761</v>
      </c>
    </row>
    <row r="125" spans="1:3" s="286" customFormat="1" x14ac:dyDescent="0.25">
      <c r="A125" s="278"/>
      <c r="B125" s="289">
        <v>51204.518880752395</v>
      </c>
      <c r="C125" s="289">
        <f t="shared" si="6"/>
        <v>51716.564069559921</v>
      </c>
    </row>
    <row r="126" spans="1:3" s="286" customFormat="1" x14ac:dyDescent="0.25">
      <c r="A126" s="278" t="s">
        <v>134</v>
      </c>
      <c r="B126" s="289">
        <v>52768.15772624575</v>
      </c>
      <c r="C126" s="289">
        <f t="shared" si="6"/>
        <v>53295.839303508212</v>
      </c>
    </row>
    <row r="127" spans="1:3" s="286" customFormat="1" x14ac:dyDescent="0.25">
      <c r="A127" s="278" t="s">
        <v>135</v>
      </c>
      <c r="B127" s="289">
        <v>54367.132191238896</v>
      </c>
      <c r="C127" s="289">
        <f t="shared" si="6"/>
        <v>54910.803513151288</v>
      </c>
    </row>
    <row r="128" spans="1:3" s="286" customFormat="1" x14ac:dyDescent="0.25">
      <c r="A128" s="278"/>
      <c r="B128" s="289"/>
      <c r="C128" s="289"/>
    </row>
    <row r="129" spans="1:3" s="288" customFormat="1" x14ac:dyDescent="0.25">
      <c r="A129" s="279" t="s">
        <v>146</v>
      </c>
      <c r="B129" s="287">
        <v>58137.831503249618</v>
      </c>
      <c r="C129" s="287">
        <f t="shared" ref="C129:C134" si="7">IF(B129*C$2&lt;(C$3),B129+(C$3),B129*(1+C$2))</f>
        <v>58719.209818282114</v>
      </c>
    </row>
    <row r="130" spans="1:3" s="286" customFormat="1" x14ac:dyDescent="0.25">
      <c r="A130" s="278"/>
      <c r="B130" s="289">
        <v>60579.770877627176</v>
      </c>
      <c r="C130" s="289">
        <f t="shared" si="7"/>
        <v>61185.568586403446</v>
      </c>
    </row>
    <row r="131" spans="1:3" s="286" customFormat="1" x14ac:dyDescent="0.25">
      <c r="A131" s="278"/>
      <c r="B131" s="289">
        <v>63160.58832068972</v>
      </c>
      <c r="C131" s="289">
        <f t="shared" si="7"/>
        <v>63792.194203896615</v>
      </c>
    </row>
    <row r="132" spans="1:3" s="286" customFormat="1" x14ac:dyDescent="0.25">
      <c r="A132" s="278"/>
      <c r="B132" s="289">
        <v>65818.946018768052</v>
      </c>
      <c r="C132" s="289">
        <f t="shared" si="7"/>
        <v>66477.135478955737</v>
      </c>
    </row>
    <row r="133" spans="1:3" s="286" customFormat="1" x14ac:dyDescent="0.25">
      <c r="A133" s="278"/>
      <c r="B133" s="289">
        <v>68567.574461491589</v>
      </c>
      <c r="C133" s="289">
        <f t="shared" si="7"/>
        <v>69253.250206106502</v>
      </c>
    </row>
    <row r="134" spans="1:3" s="286" customFormat="1" x14ac:dyDescent="0.25">
      <c r="A134" s="278" t="s">
        <v>132</v>
      </c>
      <c r="B134" s="289">
        <v>69995.703934468795</v>
      </c>
      <c r="C134" s="289">
        <f t="shared" si="7"/>
        <v>70695.660973813487</v>
      </c>
    </row>
    <row r="135" spans="1:3" s="295" customFormat="1" x14ac:dyDescent="0.25">
      <c r="A135" s="282"/>
      <c r="B135" s="294"/>
      <c r="C135" s="294"/>
    </row>
    <row r="136" spans="1:3" s="291" customFormat="1" x14ac:dyDescent="0.25">
      <c r="A136" s="280" t="s">
        <v>147</v>
      </c>
      <c r="B136" s="306"/>
      <c r="C136" s="306"/>
    </row>
    <row r="137" spans="1:3" s="286" customFormat="1" x14ac:dyDescent="0.25">
      <c r="A137" s="278" t="s">
        <v>78</v>
      </c>
      <c r="B137" s="296">
        <v>731.42103969797381</v>
      </c>
      <c r="C137" s="296">
        <f t="shared" ref="C137:C149" si="8">IF(B137*C$2&lt;(C$3/52.18),B137+(C$3/52.18),B137*(1+C$2))</f>
        <v>738.73525009495359</v>
      </c>
    </row>
    <row r="138" spans="1:3" s="286" customFormat="1" x14ac:dyDescent="0.25">
      <c r="A138" s="278" t="s">
        <v>148</v>
      </c>
      <c r="B138" s="296">
        <v>731.42103969797381</v>
      </c>
      <c r="C138" s="296">
        <f t="shared" si="8"/>
        <v>738.73525009495359</v>
      </c>
    </row>
    <row r="139" spans="1:3" s="286" customFormat="1" x14ac:dyDescent="0.25">
      <c r="A139" s="278" t="s">
        <v>149</v>
      </c>
      <c r="B139" s="296">
        <v>731.88187803377366</v>
      </c>
      <c r="C139" s="296">
        <f t="shared" si="8"/>
        <v>739.20069681411144</v>
      </c>
    </row>
    <row r="140" spans="1:3" s="286" customFormat="1" x14ac:dyDescent="0.25">
      <c r="A140" s="278" t="s">
        <v>150</v>
      </c>
      <c r="B140" s="296">
        <v>733.74666571817386</v>
      </c>
      <c r="C140" s="296">
        <f t="shared" si="8"/>
        <v>741.08413237535558</v>
      </c>
    </row>
    <row r="141" spans="1:3" s="286" customFormat="1" x14ac:dyDescent="0.25">
      <c r="A141" s="278" t="s">
        <v>151</v>
      </c>
      <c r="B141" s="296">
        <v>735.79364530277371</v>
      </c>
      <c r="C141" s="296">
        <f t="shared" si="8"/>
        <v>743.15158175580143</v>
      </c>
    </row>
    <row r="142" spans="1:3" s="286" customFormat="1" x14ac:dyDescent="0.25">
      <c r="A142" s="278" t="s">
        <v>152</v>
      </c>
      <c r="B142" s="296">
        <v>737.62628147537373</v>
      </c>
      <c r="C142" s="296">
        <f t="shared" si="8"/>
        <v>745.0025442901275</v>
      </c>
    </row>
    <row r="143" spans="1:3" s="286" customFormat="1" x14ac:dyDescent="0.25">
      <c r="A143" s="278" t="s">
        <v>153</v>
      </c>
      <c r="B143" s="296">
        <v>739.46963481857381</v>
      </c>
      <c r="C143" s="296">
        <f t="shared" si="8"/>
        <v>746.8643311667596</v>
      </c>
    </row>
    <row r="144" spans="1:3" s="286" customFormat="1" x14ac:dyDescent="0.25">
      <c r="A144" s="278" t="s">
        <v>154</v>
      </c>
      <c r="B144" s="296">
        <v>741.38800835597374</v>
      </c>
      <c r="C144" s="296">
        <f t="shared" si="8"/>
        <v>748.80188843953351</v>
      </c>
    </row>
    <row r="145" spans="1:3" s="286" customFormat="1" x14ac:dyDescent="0.25">
      <c r="A145" s="278" t="s">
        <v>155</v>
      </c>
      <c r="B145" s="296">
        <v>743.34925057577391</v>
      </c>
      <c r="C145" s="296">
        <f t="shared" si="8"/>
        <v>750.78274308153163</v>
      </c>
    </row>
    <row r="146" spans="1:3" s="286" customFormat="1" x14ac:dyDescent="0.25">
      <c r="A146" s="278" t="s">
        <v>156</v>
      </c>
      <c r="B146" s="296">
        <v>745.40694733097371</v>
      </c>
      <c r="C146" s="296">
        <f t="shared" si="8"/>
        <v>752.86101680428339</v>
      </c>
    </row>
    <row r="147" spans="1:3" s="286" customFormat="1" x14ac:dyDescent="0.25">
      <c r="A147" s="278" t="s">
        <v>157</v>
      </c>
      <c r="B147" s="296">
        <v>747.40034106257372</v>
      </c>
      <c r="C147" s="296">
        <f t="shared" si="8"/>
        <v>754.87434447319947</v>
      </c>
    </row>
    <row r="148" spans="1:3" s="286" customFormat="1" x14ac:dyDescent="0.25">
      <c r="A148" s="278" t="s">
        <v>158</v>
      </c>
      <c r="B148" s="296">
        <v>749.51162367077382</v>
      </c>
      <c r="C148" s="296">
        <f t="shared" si="8"/>
        <v>757.00673990748157</v>
      </c>
    </row>
    <row r="149" spans="1:3" s="286" customFormat="1" x14ac:dyDescent="0.25">
      <c r="A149" s="278" t="s">
        <v>159</v>
      </c>
      <c r="B149" s="296">
        <v>751.52645174357383</v>
      </c>
      <c r="C149" s="296">
        <f t="shared" si="8"/>
        <v>759.04171626100958</v>
      </c>
    </row>
    <row r="150" spans="1:3" s="291" customFormat="1" x14ac:dyDescent="0.25">
      <c r="A150" s="280"/>
      <c r="B150" s="40"/>
      <c r="C150" s="40"/>
    </row>
    <row r="151" spans="1:3" s="291" customFormat="1" x14ac:dyDescent="0.25">
      <c r="A151" s="280" t="s">
        <v>147</v>
      </c>
    </row>
    <row r="152" spans="1:3" s="291" customFormat="1" x14ac:dyDescent="0.25">
      <c r="A152" s="280" t="s">
        <v>324</v>
      </c>
    </row>
    <row r="153" spans="1:3" s="291" customFormat="1" x14ac:dyDescent="0.25">
      <c r="A153" s="278" t="s">
        <v>78</v>
      </c>
      <c r="B153" s="296">
        <v>669.00423812357383</v>
      </c>
      <c r="C153" s="296">
        <f t="shared" ref="C153:C167" si="9">IF(B153*C$2&lt;(C$3/52.18),B153+(C$3/52.18),B153*(1+C$2))</f>
        <v>675.69428050480963</v>
      </c>
    </row>
    <row r="154" spans="1:3" s="291" customFormat="1" x14ac:dyDescent="0.25">
      <c r="A154" s="278" t="s">
        <v>148</v>
      </c>
      <c r="B154" s="296">
        <v>683.0437316095738</v>
      </c>
      <c r="C154" s="296">
        <f t="shared" si="9"/>
        <v>689.87416892566955</v>
      </c>
    </row>
    <row r="155" spans="1:3" s="291" customFormat="1" x14ac:dyDescent="0.25">
      <c r="A155" s="278" t="s">
        <v>149</v>
      </c>
      <c r="B155" s="296">
        <v>731.42103969797381</v>
      </c>
      <c r="C155" s="296">
        <f t="shared" si="9"/>
        <v>738.73525009495359</v>
      </c>
    </row>
    <row r="156" spans="1:3" s="291" customFormat="1" x14ac:dyDescent="0.25">
      <c r="A156" s="278" t="s">
        <v>150</v>
      </c>
      <c r="B156" s="296">
        <v>731.42103969797381</v>
      </c>
      <c r="C156" s="296">
        <f t="shared" si="9"/>
        <v>738.73525009495359</v>
      </c>
    </row>
    <row r="157" spans="1:3" s="291" customFormat="1" x14ac:dyDescent="0.25">
      <c r="A157" s="278" t="s">
        <v>151</v>
      </c>
      <c r="B157" s="296">
        <v>731.88187803377366</v>
      </c>
      <c r="C157" s="296">
        <f t="shared" si="9"/>
        <v>739.20069681411144</v>
      </c>
    </row>
    <row r="158" spans="1:3" s="291" customFormat="1" x14ac:dyDescent="0.25">
      <c r="A158" s="278" t="s">
        <v>152</v>
      </c>
      <c r="B158" s="296">
        <v>733.74666571817386</v>
      </c>
      <c r="C158" s="296">
        <f t="shared" si="9"/>
        <v>741.08413237535558</v>
      </c>
    </row>
    <row r="159" spans="1:3" s="291" customFormat="1" x14ac:dyDescent="0.25">
      <c r="A159" s="278" t="s">
        <v>153</v>
      </c>
      <c r="B159" s="296">
        <v>735.79364530277371</v>
      </c>
      <c r="C159" s="296">
        <f t="shared" si="9"/>
        <v>743.15158175580143</v>
      </c>
    </row>
    <row r="160" spans="1:3" s="291" customFormat="1" x14ac:dyDescent="0.25">
      <c r="A160" s="278" t="s">
        <v>154</v>
      </c>
      <c r="B160" s="296">
        <v>737.62628147537373</v>
      </c>
      <c r="C160" s="296">
        <f t="shared" si="9"/>
        <v>745.0025442901275</v>
      </c>
    </row>
    <row r="161" spans="1:3" s="291" customFormat="1" x14ac:dyDescent="0.25">
      <c r="A161" s="278" t="s">
        <v>155</v>
      </c>
      <c r="B161" s="296">
        <v>739.46963481857381</v>
      </c>
      <c r="C161" s="296">
        <f t="shared" si="9"/>
        <v>746.8643311667596</v>
      </c>
    </row>
    <row r="162" spans="1:3" s="291" customFormat="1" x14ac:dyDescent="0.25">
      <c r="A162" s="278" t="s">
        <v>156</v>
      </c>
      <c r="B162" s="296">
        <v>741.38800835597374</v>
      </c>
      <c r="C162" s="296">
        <f t="shared" si="9"/>
        <v>748.80188843953351</v>
      </c>
    </row>
    <row r="163" spans="1:3" s="291" customFormat="1" x14ac:dyDescent="0.25">
      <c r="A163" s="278" t="s">
        <v>157</v>
      </c>
      <c r="B163" s="296">
        <v>743.34925057577391</v>
      </c>
      <c r="C163" s="296">
        <f t="shared" si="9"/>
        <v>750.78274308153163</v>
      </c>
    </row>
    <row r="164" spans="1:3" s="291" customFormat="1" x14ac:dyDescent="0.25">
      <c r="A164" s="278" t="s">
        <v>158</v>
      </c>
      <c r="B164" s="296">
        <v>745.40694733097371</v>
      </c>
      <c r="C164" s="296">
        <f t="shared" si="9"/>
        <v>752.86101680428339</v>
      </c>
    </row>
    <row r="165" spans="1:3" s="291" customFormat="1" x14ac:dyDescent="0.25">
      <c r="A165" s="278" t="s">
        <v>159</v>
      </c>
      <c r="B165" s="296">
        <v>747.40034106257372</v>
      </c>
      <c r="C165" s="296">
        <f t="shared" si="9"/>
        <v>754.87434447319947</v>
      </c>
    </row>
    <row r="166" spans="1:3" s="291" customFormat="1" x14ac:dyDescent="0.25">
      <c r="A166" s="280"/>
      <c r="B166" s="296">
        <v>749.51162367077382</v>
      </c>
      <c r="C166" s="296">
        <f t="shared" si="9"/>
        <v>757.00673990748157</v>
      </c>
    </row>
    <row r="167" spans="1:3" s="291" customFormat="1" x14ac:dyDescent="0.25">
      <c r="A167" s="280"/>
      <c r="B167" s="297">
        <v>751.52645174357383</v>
      </c>
      <c r="C167" s="297">
        <f t="shared" si="9"/>
        <v>759.04171626100958</v>
      </c>
    </row>
    <row r="168" spans="1:3" s="295" customFormat="1" x14ac:dyDescent="0.25">
      <c r="A168" s="282"/>
      <c r="B168" s="86"/>
      <c r="C168" s="86"/>
    </row>
    <row r="169" spans="1:3" s="291" customFormat="1" x14ac:dyDescent="0.25">
      <c r="A169" s="280" t="s">
        <v>160</v>
      </c>
      <c r="B169" s="290">
        <v>59416.667052390476</v>
      </c>
      <c r="C169" s="290">
        <f t="shared" ref="C169:C179" si="10">IF(B169*C$2&lt;(C$3),B169+(C$3),B169*(1+C$2))</f>
        <v>60010.83372291438</v>
      </c>
    </row>
    <row r="170" spans="1:3" s="286" customFormat="1" x14ac:dyDescent="0.25">
      <c r="A170" s="278"/>
      <c r="B170" s="289">
        <v>60869.10018738755</v>
      </c>
      <c r="C170" s="289">
        <f t="shared" si="10"/>
        <v>61477.791189261428</v>
      </c>
    </row>
    <row r="171" spans="1:3" s="286" customFormat="1" x14ac:dyDescent="0.25">
      <c r="A171" s="278"/>
      <c r="B171" s="289">
        <v>62566.884577061428</v>
      </c>
      <c r="C171" s="289">
        <f t="shared" si="10"/>
        <v>63192.553422832039</v>
      </c>
    </row>
    <row r="172" spans="1:3" s="286" customFormat="1" x14ac:dyDescent="0.25">
      <c r="A172" s="278"/>
      <c r="B172" s="289">
        <v>64270.455552930522</v>
      </c>
      <c r="C172" s="289">
        <f t="shared" si="10"/>
        <v>64913.16010845983</v>
      </c>
    </row>
    <row r="173" spans="1:3" s="286" customFormat="1" x14ac:dyDescent="0.25">
      <c r="A173" s="278"/>
      <c r="B173" s="289">
        <v>65976.341163277684</v>
      </c>
      <c r="C173" s="289">
        <f t="shared" si="10"/>
        <v>66636.104574910467</v>
      </c>
    </row>
    <row r="174" spans="1:3" s="286" customFormat="1" x14ac:dyDescent="0.25">
      <c r="A174" s="278"/>
      <c r="B174" s="289">
        <v>67494.74138090013</v>
      </c>
      <c r="C174" s="289">
        <f t="shared" si="10"/>
        <v>68169.688794709131</v>
      </c>
    </row>
    <row r="175" spans="1:3" s="286" customFormat="1" x14ac:dyDescent="0.25">
      <c r="A175" s="278"/>
      <c r="B175" s="289">
        <v>69052.490384649966</v>
      </c>
      <c r="C175" s="289">
        <f t="shared" si="10"/>
        <v>69743.015288496463</v>
      </c>
    </row>
    <row r="176" spans="1:3" s="286" customFormat="1" x14ac:dyDescent="0.25">
      <c r="A176" s="278"/>
      <c r="B176" s="289">
        <v>70562.789381599141</v>
      </c>
      <c r="C176" s="289">
        <f t="shared" si="10"/>
        <v>71268.417275415137</v>
      </c>
    </row>
    <row r="177" spans="1:3" s="286" customFormat="1" x14ac:dyDescent="0.25">
      <c r="A177" s="278"/>
      <c r="B177" s="289">
        <v>72066.144475114052</v>
      </c>
      <c r="C177" s="289">
        <f t="shared" si="10"/>
        <v>72786.80591986519</v>
      </c>
    </row>
    <row r="178" spans="1:3" s="286" customFormat="1" x14ac:dyDescent="0.25">
      <c r="A178" s="278" t="s">
        <v>62</v>
      </c>
      <c r="B178" s="289">
        <v>74649.276552654657</v>
      </c>
      <c r="C178" s="289">
        <f t="shared" si="10"/>
        <v>75395.769318181206</v>
      </c>
    </row>
    <row r="179" spans="1:3" s="291" customFormat="1" x14ac:dyDescent="0.25">
      <c r="A179" s="280" t="s">
        <v>63</v>
      </c>
      <c r="B179" s="290">
        <v>77242.82448534666</v>
      </c>
      <c r="C179" s="290">
        <f t="shared" si="10"/>
        <v>78015.252730200125</v>
      </c>
    </row>
    <row r="180" spans="1:3" s="291" customFormat="1" x14ac:dyDescent="0.25">
      <c r="A180" s="280"/>
      <c r="B180" s="290"/>
      <c r="C180" s="290"/>
    </row>
    <row r="181" spans="1:3" s="291" customFormat="1" x14ac:dyDescent="0.25">
      <c r="A181" s="280" t="s">
        <v>160</v>
      </c>
      <c r="B181" s="290">
        <v>53671.838965881943</v>
      </c>
      <c r="C181" s="290">
        <f t="shared" ref="C181:C193" si="11">IF(B181*C$2&lt;(C$3),B181+(C$3),B181*(1+C$2))</f>
        <v>54208.557355540761</v>
      </c>
    </row>
    <row r="182" spans="1:3" s="291" customFormat="1" x14ac:dyDescent="0.25">
      <c r="A182" s="280" t="s">
        <v>324</v>
      </c>
      <c r="B182" s="289">
        <v>56456.249554922324</v>
      </c>
      <c r="C182" s="289">
        <f t="shared" si="11"/>
        <v>57020.812050471548</v>
      </c>
    </row>
    <row r="183" spans="1:3" s="291" customFormat="1" x14ac:dyDescent="0.25">
      <c r="A183" s="280"/>
      <c r="B183" s="289">
        <v>59416.667052390476</v>
      </c>
      <c r="C183" s="289">
        <f t="shared" si="11"/>
        <v>60010.83372291438</v>
      </c>
    </row>
    <row r="184" spans="1:3" s="291" customFormat="1" x14ac:dyDescent="0.25">
      <c r="A184" s="280"/>
      <c r="B184" s="289">
        <v>60869.10018738755</v>
      </c>
      <c r="C184" s="289">
        <f t="shared" si="11"/>
        <v>61477.791189261428</v>
      </c>
    </row>
    <row r="185" spans="1:3" s="291" customFormat="1" x14ac:dyDescent="0.25">
      <c r="A185" s="280"/>
      <c r="B185" s="289">
        <v>62566.884577061428</v>
      </c>
      <c r="C185" s="289">
        <f t="shared" si="11"/>
        <v>63192.553422832039</v>
      </c>
    </row>
    <row r="186" spans="1:3" s="291" customFormat="1" x14ac:dyDescent="0.25">
      <c r="A186" s="280"/>
      <c r="B186" s="289">
        <v>64270.455552930522</v>
      </c>
      <c r="C186" s="289">
        <f t="shared" si="11"/>
        <v>64913.16010845983</v>
      </c>
    </row>
    <row r="187" spans="1:3" s="291" customFormat="1" x14ac:dyDescent="0.25">
      <c r="A187" s="280"/>
      <c r="B187" s="289">
        <v>65976.341163277684</v>
      </c>
      <c r="C187" s="289">
        <f t="shared" si="11"/>
        <v>66636.104574910467</v>
      </c>
    </row>
    <row r="188" spans="1:3" s="291" customFormat="1" x14ac:dyDescent="0.25">
      <c r="A188" s="280"/>
      <c r="B188" s="289">
        <v>67494.74138090013</v>
      </c>
      <c r="C188" s="289">
        <f t="shared" si="11"/>
        <v>68169.688794709131</v>
      </c>
    </row>
    <row r="189" spans="1:3" s="291" customFormat="1" x14ac:dyDescent="0.25">
      <c r="A189" s="280"/>
      <c r="B189" s="289">
        <v>69052.490384649966</v>
      </c>
      <c r="C189" s="289">
        <f t="shared" si="11"/>
        <v>69743.015288496463</v>
      </c>
    </row>
    <row r="190" spans="1:3" s="291" customFormat="1" x14ac:dyDescent="0.25">
      <c r="A190" s="280"/>
      <c r="B190" s="289">
        <v>70562.789381599141</v>
      </c>
      <c r="C190" s="289">
        <f t="shared" si="11"/>
        <v>71268.417275415137</v>
      </c>
    </row>
    <row r="191" spans="1:3" s="291" customFormat="1" x14ac:dyDescent="0.25">
      <c r="A191" s="280"/>
      <c r="B191" s="289">
        <v>72066.144475114052</v>
      </c>
      <c r="C191" s="289">
        <f t="shared" si="11"/>
        <v>72786.80591986519</v>
      </c>
    </row>
    <row r="192" spans="1:3" s="291" customFormat="1" x14ac:dyDescent="0.25">
      <c r="A192" s="278" t="s">
        <v>62</v>
      </c>
      <c r="B192" s="289">
        <v>74649.276552654657</v>
      </c>
      <c r="C192" s="289">
        <f t="shared" si="11"/>
        <v>75395.769318181206</v>
      </c>
    </row>
    <row r="193" spans="1:3" s="291" customFormat="1" x14ac:dyDescent="0.25">
      <c r="A193" s="280" t="s">
        <v>63</v>
      </c>
      <c r="B193" s="290">
        <v>77242.82448534666</v>
      </c>
      <c r="C193" s="290">
        <f t="shared" si="11"/>
        <v>78015.252730200125</v>
      </c>
    </row>
    <row r="194" spans="1:3" s="295" customFormat="1" x14ac:dyDescent="0.25">
      <c r="A194" s="282"/>
      <c r="B194" s="294"/>
      <c r="C194" s="294"/>
    </row>
    <row r="195" spans="1:3" s="291" customFormat="1" x14ac:dyDescent="0.25">
      <c r="A195" s="280" t="s">
        <v>161</v>
      </c>
      <c r="B195" s="290">
        <v>47171.924278080005</v>
      </c>
      <c r="C195" s="290">
        <f t="shared" ref="C195:C202" si="12">IF(B195*C$2&lt;(C$3),B195+(C$3),B195*(1+C$2))</f>
        <v>47643.643520860809</v>
      </c>
    </row>
    <row r="196" spans="1:3" s="286" customFormat="1" x14ac:dyDescent="0.25">
      <c r="A196" s="278"/>
      <c r="B196" s="289">
        <v>48598.379684940002</v>
      </c>
      <c r="C196" s="289">
        <f t="shared" si="12"/>
        <v>49084.363481789405</v>
      </c>
    </row>
    <row r="197" spans="1:3" s="286" customFormat="1" x14ac:dyDescent="0.25">
      <c r="A197" s="278"/>
      <c r="B197" s="289">
        <v>50051.628018300005</v>
      </c>
      <c r="C197" s="289">
        <f t="shared" si="12"/>
        <v>50552.144298483006</v>
      </c>
    </row>
    <row r="198" spans="1:3" s="286" customFormat="1" x14ac:dyDescent="0.25">
      <c r="A198" s="278"/>
      <c r="B198" s="289">
        <v>51516.127700395358</v>
      </c>
      <c r="C198" s="289">
        <f t="shared" si="12"/>
        <v>52031.288977399316</v>
      </c>
    </row>
    <row r="199" spans="1:3" s="286" customFormat="1" x14ac:dyDescent="0.25">
      <c r="A199" s="278"/>
      <c r="B199" s="289">
        <v>53014.368216338029</v>
      </c>
      <c r="C199" s="289">
        <f t="shared" si="12"/>
        <v>53544.511898501412</v>
      </c>
    </row>
    <row r="200" spans="1:3" s="286" customFormat="1" x14ac:dyDescent="0.25">
      <c r="A200" s="278"/>
      <c r="B200" s="289">
        <v>54547.031999683961</v>
      </c>
      <c r="C200" s="289">
        <f t="shared" si="12"/>
        <v>55092.502319680803</v>
      </c>
    </row>
    <row r="201" spans="1:3" s="286" customFormat="1" x14ac:dyDescent="0.25">
      <c r="A201" s="278"/>
      <c r="B201" s="289">
        <v>57130.965505283515</v>
      </c>
      <c r="C201" s="289">
        <f t="shared" si="12"/>
        <v>57702.27516033635</v>
      </c>
    </row>
    <row r="202" spans="1:3" s="286" customFormat="1" x14ac:dyDescent="0.25">
      <c r="A202" s="278"/>
      <c r="B202" s="289">
        <v>59326.396307745243</v>
      </c>
      <c r="C202" s="289">
        <f t="shared" si="12"/>
        <v>59919.660270822693</v>
      </c>
    </row>
    <row r="203" spans="1:3" s="291" customFormat="1" x14ac:dyDescent="0.25">
      <c r="A203" s="280"/>
      <c r="B203" s="40"/>
      <c r="C203" s="40"/>
    </row>
    <row r="204" spans="1:3" s="291" customFormat="1" x14ac:dyDescent="0.25">
      <c r="A204" s="280" t="s">
        <v>161</v>
      </c>
      <c r="B204" s="290">
        <v>43012.590368220008</v>
      </c>
      <c r="C204" s="290">
        <f t="shared" ref="C204:C213" si="13">IF(B204*C$2&lt;(C$3),B204+(C$3),B204*(1+C$2))</f>
        <v>43442.716271902209</v>
      </c>
    </row>
    <row r="205" spans="1:3" s="291" customFormat="1" x14ac:dyDescent="0.25">
      <c r="A205" s="280" t="s">
        <v>324</v>
      </c>
      <c r="B205" s="289">
        <v>45605.073936360008</v>
      </c>
      <c r="C205" s="289">
        <f t="shared" si="13"/>
        <v>46061.124675723608</v>
      </c>
    </row>
    <row r="206" spans="1:3" s="291" customFormat="1" x14ac:dyDescent="0.25">
      <c r="A206" s="280"/>
      <c r="B206" s="289">
        <v>47171.924278080005</v>
      </c>
      <c r="C206" s="289">
        <f t="shared" si="13"/>
        <v>47643.643520860809</v>
      </c>
    </row>
    <row r="207" spans="1:3" s="291" customFormat="1" x14ac:dyDescent="0.25">
      <c r="A207" s="280"/>
      <c r="B207" s="289">
        <v>48598.379684940002</v>
      </c>
      <c r="C207" s="289">
        <f t="shared" si="13"/>
        <v>49084.363481789405</v>
      </c>
    </row>
    <row r="208" spans="1:3" s="291" customFormat="1" x14ac:dyDescent="0.25">
      <c r="A208" s="280"/>
      <c r="B208" s="289">
        <v>50051.628018300005</v>
      </c>
      <c r="C208" s="289">
        <f t="shared" si="13"/>
        <v>50552.144298483006</v>
      </c>
    </row>
    <row r="209" spans="1:3" s="291" customFormat="1" x14ac:dyDescent="0.25">
      <c r="A209" s="280"/>
      <c r="B209" s="289">
        <v>51516.127700395358</v>
      </c>
      <c r="C209" s="289">
        <f t="shared" si="13"/>
        <v>52031.288977399316</v>
      </c>
    </row>
    <row r="210" spans="1:3" s="291" customFormat="1" x14ac:dyDescent="0.25">
      <c r="A210" s="280"/>
      <c r="B210" s="289">
        <v>53014.368216338029</v>
      </c>
      <c r="C210" s="289">
        <f t="shared" si="13"/>
        <v>53544.511898501412</v>
      </c>
    </row>
    <row r="211" spans="1:3" s="291" customFormat="1" x14ac:dyDescent="0.25">
      <c r="A211" s="280"/>
      <c r="B211" s="289">
        <v>54547.031999683961</v>
      </c>
      <c r="C211" s="289">
        <f t="shared" si="13"/>
        <v>55092.502319680803</v>
      </c>
    </row>
    <row r="212" spans="1:3" s="291" customFormat="1" x14ac:dyDescent="0.25">
      <c r="A212" s="280"/>
      <c r="B212" s="289">
        <v>57130.965505283515</v>
      </c>
      <c r="C212" s="289">
        <f t="shared" si="13"/>
        <v>57702.27516033635</v>
      </c>
    </row>
    <row r="213" spans="1:3" s="291" customFormat="1" x14ac:dyDescent="0.25">
      <c r="A213" s="280"/>
      <c r="B213" s="290">
        <v>59326.396307745243</v>
      </c>
      <c r="C213" s="290">
        <f t="shared" si="13"/>
        <v>59919.660270822693</v>
      </c>
    </row>
    <row r="214" spans="1:3" s="295" customFormat="1" x14ac:dyDescent="0.25">
      <c r="A214" s="282"/>
      <c r="B214" s="86"/>
      <c r="C214" s="86"/>
    </row>
    <row r="215" spans="1:3" s="291" customFormat="1" x14ac:dyDescent="0.25">
      <c r="A215" s="280" t="s">
        <v>162</v>
      </c>
      <c r="B215" s="290">
        <v>54746.411405221792</v>
      </c>
      <c r="C215" s="290">
        <f t="shared" ref="C215:C223" si="14">IF(B215*C$2&lt;(C$3),B215+(C$3),B215*(1+C$2))</f>
        <v>55293.875519274014</v>
      </c>
    </row>
    <row r="216" spans="1:3" s="286" customFormat="1" x14ac:dyDescent="0.25">
      <c r="A216" s="278"/>
      <c r="B216" s="289">
        <v>56393.754424014085</v>
      </c>
      <c r="C216" s="289">
        <f t="shared" si="14"/>
        <v>56957.691968254228</v>
      </c>
    </row>
    <row r="217" spans="1:3" s="286" customFormat="1" x14ac:dyDescent="0.25">
      <c r="A217" s="278"/>
      <c r="B217" s="289">
        <v>58041.774172409176</v>
      </c>
      <c r="C217" s="289">
        <f t="shared" si="14"/>
        <v>58622.191914133269</v>
      </c>
    </row>
    <row r="218" spans="1:3" s="286" customFormat="1" x14ac:dyDescent="0.25">
      <c r="A218" s="278"/>
      <c r="B218" s="289">
        <v>59671.276844979606</v>
      </c>
      <c r="C218" s="289">
        <f t="shared" si="14"/>
        <v>60267.989613429403</v>
      </c>
    </row>
    <row r="219" spans="1:3" s="286" customFormat="1" x14ac:dyDescent="0.25">
      <c r="A219" s="278"/>
      <c r="B219" s="289">
        <v>61319.296593374704</v>
      </c>
      <c r="C219" s="289">
        <f t="shared" si="14"/>
        <v>61932.489559308451</v>
      </c>
    </row>
    <row r="220" spans="1:3" s="286" customFormat="1" x14ac:dyDescent="0.25">
      <c r="A220" s="278"/>
      <c r="B220" s="289">
        <v>62951.113900423217</v>
      </c>
      <c r="C220" s="289">
        <f t="shared" si="14"/>
        <v>63580.625039427447</v>
      </c>
    </row>
    <row r="221" spans="1:3" s="286" customFormat="1" x14ac:dyDescent="0.25">
      <c r="A221" s="278"/>
      <c r="B221" s="289">
        <v>65662.708191497426</v>
      </c>
      <c r="C221" s="289">
        <f t="shared" si="14"/>
        <v>66319.335273412406</v>
      </c>
    </row>
    <row r="222" spans="1:3" s="286" customFormat="1" x14ac:dyDescent="0.25">
      <c r="A222" s="278"/>
      <c r="B222" s="289">
        <v>68139.367083046251</v>
      </c>
      <c r="C222" s="289">
        <f t="shared" si="14"/>
        <v>68820.760753876719</v>
      </c>
    </row>
    <row r="223" spans="1:3" s="291" customFormat="1" x14ac:dyDescent="0.25">
      <c r="A223" s="280"/>
      <c r="B223" s="290">
        <v>70681.993057220418</v>
      </c>
      <c r="C223" s="290">
        <f t="shared" si="14"/>
        <v>71388.812987792626</v>
      </c>
    </row>
    <row r="224" spans="1:3" s="291" customFormat="1" x14ac:dyDescent="0.25">
      <c r="A224" s="280"/>
      <c r="B224" s="290"/>
      <c r="C224" s="290"/>
    </row>
    <row r="225" spans="1:3" s="293" customFormat="1" x14ac:dyDescent="0.25">
      <c r="A225" s="281" t="s">
        <v>163</v>
      </c>
      <c r="B225" s="292">
        <v>64945.171503291705</v>
      </c>
      <c r="C225" s="292">
        <f t="shared" ref="C225:C233" si="15">IF(B225*C$2&lt;(C$3),B225+(C$3),B225*(1+C$2))</f>
        <v>65594.623218324617</v>
      </c>
    </row>
    <row r="226" spans="1:3" s="286" customFormat="1" x14ac:dyDescent="0.25">
      <c r="A226" s="278"/>
      <c r="B226" s="289">
        <v>76488.253645491597</v>
      </c>
      <c r="C226" s="289">
        <f t="shared" si="15"/>
        <v>77253.136181946509</v>
      </c>
    </row>
    <row r="227" spans="1:3" s="286" customFormat="1" x14ac:dyDescent="0.25">
      <c r="A227" s="278"/>
      <c r="B227" s="289">
        <v>80588.628623415614</v>
      </c>
      <c r="C227" s="289">
        <f t="shared" si="15"/>
        <v>81394.514909649777</v>
      </c>
    </row>
    <row r="228" spans="1:3" s="286" customFormat="1" x14ac:dyDescent="0.25">
      <c r="A228" s="278"/>
      <c r="B228" s="289">
        <v>83425.213176306337</v>
      </c>
      <c r="C228" s="289">
        <f t="shared" si="15"/>
        <v>84259.465308069397</v>
      </c>
    </row>
    <row r="229" spans="1:3" s="286" customFormat="1" x14ac:dyDescent="0.25">
      <c r="A229" s="278"/>
      <c r="B229" s="289">
        <v>87583.454016182426</v>
      </c>
      <c r="C229" s="289">
        <f t="shared" si="15"/>
        <v>88459.288556344254</v>
      </c>
    </row>
    <row r="230" spans="1:3" s="286" customFormat="1" x14ac:dyDescent="0.25">
      <c r="A230" s="278"/>
      <c r="B230" s="289">
        <v>91740.53753881951</v>
      </c>
      <c r="C230" s="289">
        <f t="shared" si="15"/>
        <v>92657.942914207699</v>
      </c>
    </row>
    <row r="231" spans="1:3" s="286" customFormat="1" x14ac:dyDescent="0.25">
      <c r="A231" s="278"/>
      <c r="B231" s="289">
        <v>95884.890571827098</v>
      </c>
      <c r="C231" s="289">
        <f t="shared" si="15"/>
        <v>96843.739477545372</v>
      </c>
    </row>
    <row r="232" spans="1:3" s="286" customFormat="1" x14ac:dyDescent="0.25">
      <c r="A232" s="278"/>
      <c r="B232" s="289">
        <v>100026.92897035663</v>
      </c>
      <c r="C232" s="289">
        <f t="shared" si="15"/>
        <v>101027.19826006021</v>
      </c>
    </row>
    <row r="233" spans="1:3" s="291" customFormat="1" x14ac:dyDescent="0.25">
      <c r="A233" s="280"/>
      <c r="B233" s="290">
        <v>104170.12468612517</v>
      </c>
      <c r="C233" s="290">
        <f t="shared" si="15"/>
        <v>105211.82593298642</v>
      </c>
    </row>
    <row r="234" spans="1:3" s="291" customFormat="1" x14ac:dyDescent="0.25">
      <c r="A234" s="280"/>
      <c r="B234" s="290"/>
      <c r="C234" s="290"/>
    </row>
    <row r="235" spans="1:3" s="293" customFormat="1" x14ac:dyDescent="0.25">
      <c r="A235" s="284" t="s">
        <v>164</v>
      </c>
      <c r="B235" s="298">
        <v>87357.777154569354</v>
      </c>
      <c r="C235" s="298">
        <f t="shared" ref="C235:C243" si="16">IF(B235*C$2&lt;(C$3),B235+(C$3),B235*(1+C$2))</f>
        <v>88231.354926115047</v>
      </c>
    </row>
    <row r="236" spans="1:3" s="286" customFormat="1" x14ac:dyDescent="0.25">
      <c r="A236" s="285"/>
      <c r="B236" s="299">
        <v>90422.353203551233</v>
      </c>
      <c r="C236" s="299">
        <f t="shared" si="16"/>
        <v>91326.576735586743</v>
      </c>
    </row>
    <row r="237" spans="1:3" s="286" customFormat="1" x14ac:dyDescent="0.25">
      <c r="A237" s="285"/>
      <c r="B237" s="299">
        <v>93485.771935294077</v>
      </c>
      <c r="C237" s="299">
        <f t="shared" si="16"/>
        <v>94420.629654647011</v>
      </c>
    </row>
    <row r="238" spans="1:3" s="286" customFormat="1" x14ac:dyDescent="0.25">
      <c r="A238" s="285"/>
      <c r="B238" s="299">
        <v>96554.977253232137</v>
      </c>
      <c r="C238" s="299">
        <f t="shared" si="16"/>
        <v>97520.527025764459</v>
      </c>
    </row>
    <row r="239" spans="1:3" s="286" customFormat="1" x14ac:dyDescent="0.25">
      <c r="A239" s="285"/>
      <c r="B239" s="299">
        <v>99625.339888409217</v>
      </c>
      <c r="C239" s="299">
        <f t="shared" si="16"/>
        <v>100621.5932872933</v>
      </c>
    </row>
    <row r="240" spans="1:3" s="286" customFormat="1" x14ac:dyDescent="0.25">
      <c r="A240" s="285"/>
      <c r="B240" s="299">
        <v>102687.60130291301</v>
      </c>
      <c r="C240" s="299">
        <f t="shared" si="16"/>
        <v>103714.47731594215</v>
      </c>
    </row>
    <row r="241" spans="1:3" s="286" customFormat="1" x14ac:dyDescent="0.25">
      <c r="A241" s="278"/>
      <c r="B241" s="299">
        <v>105990.58470313746</v>
      </c>
      <c r="C241" s="299">
        <f t="shared" si="16"/>
        <v>107050.49055016883</v>
      </c>
    </row>
    <row r="242" spans="1:3" s="286" customFormat="1" x14ac:dyDescent="0.25">
      <c r="A242" s="278"/>
      <c r="B242" s="299">
        <v>109079.46441413921</v>
      </c>
      <c r="C242" s="299">
        <f t="shared" si="16"/>
        <v>110170.2590582806</v>
      </c>
    </row>
    <row r="243" spans="1:3" s="291" customFormat="1" x14ac:dyDescent="0.25">
      <c r="A243" s="280"/>
      <c r="B243" s="52">
        <v>112354.67220062666</v>
      </c>
      <c r="C243" s="52">
        <f t="shared" si="16"/>
        <v>113478.21892263294</v>
      </c>
    </row>
    <row r="244" spans="1:3" s="291" customFormat="1" x14ac:dyDescent="0.25">
      <c r="A244" s="280"/>
      <c r="B244" s="52"/>
      <c r="C244" s="52"/>
    </row>
    <row r="245" spans="1:3" s="293" customFormat="1" x14ac:dyDescent="0.25">
      <c r="A245" s="281" t="s">
        <v>41</v>
      </c>
      <c r="B245" s="292">
        <v>80667.326195670452</v>
      </c>
      <c r="C245" s="292">
        <f t="shared" ref="C245:C252" si="17">IF(B245*C$2&lt;(C$3),B245+(C$3),B245*(1+C$2))</f>
        <v>81473.999457627157</v>
      </c>
    </row>
    <row r="246" spans="1:3" s="286" customFormat="1" x14ac:dyDescent="0.25">
      <c r="A246" s="278"/>
      <c r="B246" s="289">
        <v>83637.002231050952</v>
      </c>
      <c r="C246" s="289">
        <f t="shared" si="17"/>
        <v>84473.372253361464</v>
      </c>
    </row>
    <row r="247" spans="1:3" s="286" customFormat="1" x14ac:dyDescent="0.25">
      <c r="A247" s="278"/>
      <c r="B247" s="289">
        <v>86649.499004275945</v>
      </c>
      <c r="C247" s="289">
        <f t="shared" si="17"/>
        <v>87515.993994318706</v>
      </c>
    </row>
    <row r="248" spans="1:3" s="286" customFormat="1" x14ac:dyDescent="0.25">
      <c r="A248" s="278"/>
      <c r="B248" s="289">
        <v>89672.411632652336</v>
      </c>
      <c r="C248" s="289">
        <f t="shared" si="17"/>
        <v>90569.135748978864</v>
      </c>
    </row>
    <row r="249" spans="1:3" s="286" customFormat="1" x14ac:dyDescent="0.25">
      <c r="A249" s="278"/>
      <c r="B249" s="289">
        <v>92689.537674833511</v>
      </c>
      <c r="C249" s="289">
        <f t="shared" si="17"/>
        <v>93616.433051581844</v>
      </c>
    </row>
    <row r="250" spans="1:3" s="286" customFormat="1" x14ac:dyDescent="0.25">
      <c r="A250" s="278"/>
      <c r="B250" s="289">
        <v>94428.985485112906</v>
      </c>
      <c r="C250" s="289">
        <f t="shared" si="17"/>
        <v>95373.275339964035</v>
      </c>
    </row>
    <row r="251" spans="1:3" s="286" customFormat="1" x14ac:dyDescent="0.25">
      <c r="A251" s="278" t="s">
        <v>132</v>
      </c>
      <c r="B251" s="289">
        <v>97475.044458270131</v>
      </c>
      <c r="C251" s="289">
        <f t="shared" si="17"/>
        <v>98449.794902852838</v>
      </c>
    </row>
    <row r="252" spans="1:3" s="291" customFormat="1" x14ac:dyDescent="0.25">
      <c r="A252" s="280" t="s">
        <v>132</v>
      </c>
      <c r="B252" s="290">
        <v>100530.36196933968</v>
      </c>
      <c r="C252" s="290">
        <f t="shared" si="17"/>
        <v>101535.66558903307</v>
      </c>
    </row>
    <row r="253" spans="1:3" s="291" customFormat="1" x14ac:dyDescent="0.25">
      <c r="A253" s="280"/>
      <c r="B253" s="290"/>
      <c r="C253" s="290"/>
    </row>
    <row r="254" spans="1:3" s="293" customFormat="1" x14ac:dyDescent="0.25">
      <c r="A254" s="281" t="s">
        <v>165</v>
      </c>
      <c r="B254" s="292">
        <v>59416.667052390476</v>
      </c>
      <c r="C254" s="292">
        <f t="shared" ref="C254:C264" si="18">IF(B254*C$2&lt;(C$3),B254+(C$3),B254*(1+C$2))</f>
        <v>60010.83372291438</v>
      </c>
    </row>
    <row r="255" spans="1:3" s="286" customFormat="1" x14ac:dyDescent="0.25">
      <c r="A255" s="278"/>
      <c r="B255" s="289">
        <v>60869.10018738755</v>
      </c>
      <c r="C255" s="289">
        <f t="shared" si="18"/>
        <v>61477.791189261428</v>
      </c>
    </row>
    <row r="256" spans="1:3" s="286" customFormat="1" x14ac:dyDescent="0.25">
      <c r="A256" s="278"/>
      <c r="B256" s="289">
        <v>62566.884577061428</v>
      </c>
      <c r="C256" s="289">
        <f t="shared" si="18"/>
        <v>63192.553422832039</v>
      </c>
    </row>
    <row r="257" spans="1:3" s="286" customFormat="1" x14ac:dyDescent="0.25">
      <c r="A257" s="278"/>
      <c r="B257" s="289">
        <v>64270.455552930522</v>
      </c>
      <c r="C257" s="289">
        <f t="shared" si="18"/>
        <v>64913.16010845983</v>
      </c>
    </row>
    <row r="258" spans="1:3" s="286" customFormat="1" x14ac:dyDescent="0.25">
      <c r="A258" s="278"/>
      <c r="B258" s="289">
        <v>65976.341163277684</v>
      </c>
      <c r="C258" s="289">
        <f t="shared" si="18"/>
        <v>66636.104574910467</v>
      </c>
    </row>
    <row r="259" spans="1:3" s="286" customFormat="1" x14ac:dyDescent="0.25">
      <c r="A259" s="278"/>
      <c r="B259" s="289">
        <v>67500.527967095346</v>
      </c>
      <c r="C259" s="289">
        <f t="shared" si="18"/>
        <v>68175.533246766296</v>
      </c>
    </row>
    <row r="260" spans="1:3" s="286" customFormat="1" x14ac:dyDescent="0.25">
      <c r="A260" s="278"/>
      <c r="B260" s="289">
        <v>69052.490384649966</v>
      </c>
      <c r="C260" s="289">
        <f t="shared" si="18"/>
        <v>69743.015288496463</v>
      </c>
    </row>
    <row r="261" spans="1:3" s="286" customFormat="1" x14ac:dyDescent="0.25">
      <c r="A261" s="278"/>
      <c r="B261" s="289">
        <v>70562.789381599141</v>
      </c>
      <c r="C261" s="289">
        <f t="shared" si="18"/>
        <v>71268.417275415137</v>
      </c>
    </row>
    <row r="262" spans="1:3" s="286" customFormat="1" x14ac:dyDescent="0.25">
      <c r="A262" s="278"/>
      <c r="B262" s="289">
        <v>72066.144475114052</v>
      </c>
      <c r="C262" s="289">
        <f t="shared" si="18"/>
        <v>72786.80591986519</v>
      </c>
    </row>
    <row r="263" spans="1:3" s="286" customFormat="1" x14ac:dyDescent="0.25">
      <c r="A263" s="278" t="s">
        <v>62</v>
      </c>
      <c r="B263" s="289">
        <v>74649.276552654657</v>
      </c>
      <c r="C263" s="289">
        <f t="shared" si="18"/>
        <v>75395.769318181206</v>
      </c>
    </row>
    <row r="264" spans="1:3" s="291" customFormat="1" x14ac:dyDescent="0.25">
      <c r="A264" s="280" t="s">
        <v>63</v>
      </c>
      <c r="B264" s="290">
        <v>77242.82448534666</v>
      </c>
      <c r="C264" s="290">
        <f t="shared" si="18"/>
        <v>78015.252730200125</v>
      </c>
    </row>
    <row r="265" spans="1:3" s="291" customFormat="1" x14ac:dyDescent="0.25">
      <c r="A265" s="280"/>
      <c r="B265" s="290"/>
      <c r="C265" s="290"/>
    </row>
    <row r="266" spans="1:3" s="293" customFormat="1" x14ac:dyDescent="0.25">
      <c r="A266" s="281" t="s">
        <v>166</v>
      </c>
      <c r="B266" s="300"/>
      <c r="C266" s="300"/>
    </row>
    <row r="267" spans="1:3" s="286" customFormat="1" x14ac:dyDescent="0.25">
      <c r="A267" s="278" t="s">
        <v>167</v>
      </c>
      <c r="B267" s="296">
        <v>864.48542986757377</v>
      </c>
      <c r="C267" s="296">
        <f t="shared" ref="C267:C275" si="19">IF(B267*C$2&lt;(C$3/52.18),B267+(C$3/52.18),B267*(1+C$2))</f>
        <v>873.13028416624957</v>
      </c>
    </row>
    <row r="268" spans="1:3" s="286" customFormat="1" x14ac:dyDescent="0.25">
      <c r="A268" s="278" t="s">
        <v>168</v>
      </c>
      <c r="B268" s="296">
        <v>869.94046970297381</v>
      </c>
      <c r="C268" s="296">
        <f t="shared" si="19"/>
        <v>878.63987440000358</v>
      </c>
    </row>
    <row r="269" spans="1:3" s="286" customFormat="1" x14ac:dyDescent="0.25">
      <c r="A269" s="278" t="s">
        <v>169</v>
      </c>
      <c r="B269" s="296">
        <v>875.41694387957386</v>
      </c>
      <c r="C269" s="296">
        <f t="shared" si="19"/>
        <v>884.17111331836963</v>
      </c>
    </row>
    <row r="270" spans="1:3" s="286" customFormat="1" x14ac:dyDescent="0.25">
      <c r="A270" s="278" t="s">
        <v>170</v>
      </c>
      <c r="B270" s="296">
        <v>880.90413522677375</v>
      </c>
      <c r="C270" s="296">
        <f t="shared" si="19"/>
        <v>889.71317657904149</v>
      </c>
    </row>
    <row r="271" spans="1:3" s="286" customFormat="1" x14ac:dyDescent="0.25">
      <c r="A271" s="278" t="s">
        <v>171</v>
      </c>
      <c r="B271" s="296">
        <v>886.36989223277374</v>
      </c>
      <c r="C271" s="296">
        <f t="shared" si="19"/>
        <v>895.23359115510152</v>
      </c>
    </row>
    <row r="272" spans="1:3" s="286" customFormat="1" x14ac:dyDescent="0.25">
      <c r="A272" s="278" t="s">
        <v>172</v>
      </c>
      <c r="B272" s="296">
        <v>891.85708357997362</v>
      </c>
      <c r="C272" s="296">
        <f t="shared" si="19"/>
        <v>900.77565441577337</v>
      </c>
    </row>
    <row r="273" spans="1:3" s="286" customFormat="1" x14ac:dyDescent="0.25">
      <c r="A273" s="278" t="s">
        <v>173</v>
      </c>
      <c r="B273" s="296">
        <v>897.34427492717361</v>
      </c>
      <c r="C273" s="296">
        <f t="shared" si="19"/>
        <v>906.31771767644534</v>
      </c>
    </row>
    <row r="274" spans="1:3" s="286" customFormat="1" x14ac:dyDescent="0.25">
      <c r="A274" s="278" t="s">
        <v>174</v>
      </c>
      <c r="B274" s="296">
        <v>902.82074910377366</v>
      </c>
      <c r="C274" s="296">
        <f t="shared" si="19"/>
        <v>911.8489565948114</v>
      </c>
    </row>
    <row r="275" spans="1:3" s="286" customFormat="1" x14ac:dyDescent="0.25">
      <c r="A275" s="278" t="s">
        <v>175</v>
      </c>
      <c r="B275" s="296">
        <v>908.29722328037383</v>
      </c>
      <c r="C275" s="296">
        <f t="shared" si="19"/>
        <v>917.38019551317757</v>
      </c>
    </row>
    <row r="276" spans="1:3" s="295" customFormat="1" x14ac:dyDescent="0.25">
      <c r="A276" s="282"/>
      <c r="B276" s="311"/>
      <c r="C276" s="311"/>
    </row>
    <row r="277" spans="1:3" s="286" customFormat="1" x14ac:dyDescent="0.25">
      <c r="A277" s="278"/>
      <c r="B277" s="32"/>
      <c r="C277" s="32"/>
    </row>
    <row r="278" spans="1:3" s="278" customFormat="1" ht="28.5" customHeight="1" x14ac:dyDescent="0.25"/>
    <row r="279" spans="1:3" s="278" customFormat="1" x14ac:dyDescent="0.25"/>
    <row r="280" spans="1:3" s="278" customFormat="1" ht="38.25" customHeight="1" x14ac:dyDescent="0.25"/>
    <row r="284" spans="1:3" x14ac:dyDescent="0.25">
      <c r="B284" s="154"/>
      <c r="C284" s="154"/>
    </row>
    <row r="285" spans="1:3" x14ac:dyDescent="0.25">
      <c r="B285" s="194"/>
      <c r="C285" s="194"/>
    </row>
    <row r="286" spans="1:3" x14ac:dyDescent="0.25">
      <c r="B286" s="194"/>
      <c r="C286" s="194"/>
    </row>
    <row r="287" spans="1:3" x14ac:dyDescent="0.25">
      <c r="B287" s="194"/>
      <c r="C287" s="194"/>
    </row>
    <row r="288" spans="1:3" x14ac:dyDescent="0.25">
      <c r="B288" s="194"/>
      <c r="C288" s="194"/>
    </row>
    <row r="289" spans="1:3" x14ac:dyDescent="0.25">
      <c r="B289" s="301"/>
      <c r="C289" s="301"/>
    </row>
    <row r="290" spans="1:3" x14ac:dyDescent="0.25">
      <c r="B290" s="301"/>
      <c r="C290" s="301"/>
    </row>
    <row r="291" spans="1:3" x14ac:dyDescent="0.25">
      <c r="B291" s="301"/>
      <c r="C291" s="301"/>
    </row>
    <row r="293" spans="1:3" s="10" customFormat="1" ht="30.75" customHeight="1" thickBot="1" x14ac:dyDescent="0.25">
      <c r="A293" s="310" t="s">
        <v>257</v>
      </c>
    </row>
    <row r="294" spans="1:3" ht="16.5" thickTop="1" x14ac:dyDescent="0.25"/>
  </sheetData>
  <hyperlinks>
    <hyperlink ref="A293" location="'Table of Contents'!A1" display="Link to Table of Contents " xr:uid="{00000000-0004-0000-1500-000000000000}"/>
  </hyperlinks>
  <pageMargins left="0.7" right="0.7" top="0.75" bottom="0.75" header="0.3" footer="0.3"/>
  <pageSetup paperSize="9" scale="1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-0.249977111117893"/>
  </sheetPr>
  <dimension ref="A1:BP184"/>
  <sheetViews>
    <sheetView zoomScaleNormal="100" workbookViewId="0">
      <pane ySplit="1" topLeftCell="A2" activePane="bottomLeft" state="frozen"/>
      <selection pane="bottomLeft" activeCell="D9" sqref="D9"/>
    </sheetView>
  </sheetViews>
  <sheetFormatPr defaultColWidth="8.88671875" defaultRowHeight="15" x14ac:dyDescent="0.2"/>
  <cols>
    <col min="1" max="1" width="34.6640625" style="316" customWidth="1"/>
    <col min="2" max="3" width="10" style="118" customWidth="1"/>
    <col min="4" max="16384" width="8.88671875" style="118"/>
  </cols>
  <sheetData>
    <row r="1" spans="1:68" s="314" customFormat="1" ht="32.25" thickBot="1" x14ac:dyDescent="0.25">
      <c r="A1" s="313" t="s">
        <v>258</v>
      </c>
      <c r="B1" s="41">
        <v>45717</v>
      </c>
      <c r="C1" s="41">
        <v>45870</v>
      </c>
    </row>
    <row r="2" spans="1:68" s="249" customFormat="1" ht="15.75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16.5" thickBot="1" x14ac:dyDescent="0.25">
      <c r="A3" s="171" t="s">
        <v>301</v>
      </c>
      <c r="B3" s="351">
        <v>1000</v>
      </c>
      <c r="C3" s="351"/>
    </row>
    <row r="4" spans="1:68" s="291" customFormat="1" ht="15.75" x14ac:dyDescent="0.25">
      <c r="A4" s="280" t="s">
        <v>136</v>
      </c>
      <c r="B4" s="290">
        <v>37007.759681040006</v>
      </c>
      <c r="C4" s="290">
        <f t="shared" ref="C4:C34" si="0">IF(B4*C$2&lt;(C$3),B4+(C$3),B4*(1+C$2))</f>
        <v>37377.837277850405</v>
      </c>
    </row>
    <row r="5" spans="1:68" s="291" customFormat="1" ht="15.75" x14ac:dyDescent="0.25">
      <c r="A5" s="280"/>
      <c r="B5" s="290">
        <v>39012.942300300005</v>
      </c>
      <c r="C5" s="290">
        <f t="shared" si="0"/>
        <v>39403.071723303008</v>
      </c>
    </row>
    <row r="6" spans="1:68" s="291" customFormat="1" ht="15.75" x14ac:dyDescent="0.25">
      <c r="A6" s="280"/>
      <c r="B6" s="290">
        <v>40858.439077619994</v>
      </c>
      <c r="C6" s="290">
        <f t="shared" si="0"/>
        <v>41267.023468396197</v>
      </c>
    </row>
    <row r="7" spans="1:68" s="291" customFormat="1" ht="15.75" x14ac:dyDescent="0.25">
      <c r="A7" s="280"/>
      <c r="B7" s="290">
        <v>42656.780304300002</v>
      </c>
      <c r="C7" s="290">
        <f t="shared" si="0"/>
        <v>43083.348107343001</v>
      </c>
    </row>
    <row r="8" spans="1:68" s="291" customFormat="1" ht="15.75" x14ac:dyDescent="0.25">
      <c r="A8" s="280"/>
      <c r="B8" s="290">
        <v>44400.463960920002</v>
      </c>
      <c r="C8" s="290">
        <f t="shared" si="0"/>
        <v>44844.468600529202</v>
      </c>
    </row>
    <row r="9" spans="1:68" s="291" customFormat="1" ht="15.75" x14ac:dyDescent="0.25">
      <c r="A9" s="280"/>
      <c r="B9" s="290">
        <v>46137.717315180002</v>
      </c>
      <c r="C9" s="290">
        <f t="shared" si="0"/>
        <v>46599.094488331801</v>
      </c>
    </row>
    <row r="10" spans="1:68" s="291" customFormat="1" ht="15.75" x14ac:dyDescent="0.25">
      <c r="A10" s="280"/>
      <c r="B10" s="290">
        <v>47838.532289400006</v>
      </c>
      <c r="C10" s="290">
        <f t="shared" si="0"/>
        <v>48316.917612294004</v>
      </c>
    </row>
    <row r="11" spans="1:68" s="291" customFormat="1" ht="15.75" x14ac:dyDescent="0.25">
      <c r="A11" s="280"/>
      <c r="B11" s="290">
        <v>49556.494736580004</v>
      </c>
      <c r="C11" s="290">
        <f t="shared" si="0"/>
        <v>50052.059683945801</v>
      </c>
    </row>
    <row r="12" spans="1:68" s="291" customFormat="1" ht="15.75" x14ac:dyDescent="0.25">
      <c r="A12" s="280"/>
      <c r="B12" s="290">
        <v>51234.033968584808</v>
      </c>
      <c r="C12" s="290">
        <f t="shared" si="0"/>
        <v>51746.374308270657</v>
      </c>
    </row>
    <row r="13" spans="1:68" s="291" customFormat="1" ht="15.75" x14ac:dyDescent="0.25">
      <c r="A13" s="280"/>
      <c r="B13" s="290">
        <v>53005.535553016343</v>
      </c>
      <c r="C13" s="290">
        <f t="shared" si="0"/>
        <v>53535.59090854651</v>
      </c>
    </row>
    <row r="14" spans="1:68" s="291" customFormat="1" ht="15.75" x14ac:dyDescent="0.25">
      <c r="A14" s="280"/>
      <c r="B14" s="290">
        <v>54209.003697191642</v>
      </c>
      <c r="C14" s="290">
        <f t="shared" si="0"/>
        <v>54751.093734163558</v>
      </c>
    </row>
    <row r="15" spans="1:68" s="291" customFormat="1" ht="15.75" x14ac:dyDescent="0.25">
      <c r="A15" s="280" t="s">
        <v>137</v>
      </c>
      <c r="B15" s="290"/>
      <c r="C15" s="290"/>
    </row>
    <row r="16" spans="1:68" s="291" customFormat="1" ht="15.75" x14ac:dyDescent="0.25">
      <c r="A16" s="280" t="s">
        <v>138</v>
      </c>
      <c r="B16" s="290">
        <v>55941.24338354887</v>
      </c>
      <c r="C16" s="290">
        <f t="shared" si="0"/>
        <v>56500.655817384359</v>
      </c>
    </row>
    <row r="17" spans="1:3" s="291" customFormat="1" ht="15.75" x14ac:dyDescent="0.25">
      <c r="A17" s="280" t="s">
        <v>139</v>
      </c>
      <c r="B17" s="290">
        <v>55941.24338354887</v>
      </c>
      <c r="C17" s="290">
        <f t="shared" si="0"/>
        <v>56500.655817384359</v>
      </c>
    </row>
    <row r="18" spans="1:3" s="291" customFormat="1" ht="15.75" x14ac:dyDescent="0.25">
      <c r="A18" s="280" t="s">
        <v>140</v>
      </c>
      <c r="B18" s="290">
        <v>57692.264366218638</v>
      </c>
      <c r="C18" s="290">
        <f t="shared" si="0"/>
        <v>58269.187009880829</v>
      </c>
    </row>
    <row r="19" spans="1:3" s="291" customFormat="1" ht="15.75" x14ac:dyDescent="0.25">
      <c r="A19" s="280"/>
    </row>
    <row r="20" spans="1:3" s="291" customFormat="1" ht="15.75" x14ac:dyDescent="0.25">
      <c r="A20" s="280" t="s">
        <v>325</v>
      </c>
      <c r="B20" s="290">
        <v>38319.541362479998</v>
      </c>
      <c r="C20" s="290">
        <f t="shared" si="0"/>
        <v>38702.736776104801</v>
      </c>
    </row>
    <row r="21" spans="1:3" s="291" customFormat="1" ht="15.75" x14ac:dyDescent="0.25">
      <c r="A21" s="280" t="s">
        <v>326</v>
      </c>
      <c r="B21" s="290">
        <v>40549.78456434</v>
      </c>
      <c r="C21" s="290">
        <f t="shared" si="0"/>
        <v>40955.282409983403</v>
      </c>
    </row>
    <row r="22" spans="1:3" s="291" customFormat="1" ht="15.75" x14ac:dyDescent="0.25">
      <c r="A22" s="280"/>
      <c r="B22" s="290">
        <v>42667.497474900003</v>
      </c>
      <c r="C22" s="290">
        <f t="shared" si="0"/>
        <v>43094.172449649006</v>
      </c>
    </row>
    <row r="23" spans="1:3" s="291" customFormat="1" ht="15.75" x14ac:dyDescent="0.25">
      <c r="A23" s="280"/>
      <c r="B23" s="290">
        <v>44565.50838816</v>
      </c>
      <c r="C23" s="290">
        <f t="shared" si="0"/>
        <v>45011.163472041604</v>
      </c>
    </row>
    <row r="24" spans="1:3" s="291" customFormat="1" ht="15.75" x14ac:dyDescent="0.25">
      <c r="A24" s="280"/>
      <c r="B24" s="290">
        <v>46400.287994880004</v>
      </c>
      <c r="C24" s="290">
        <f t="shared" si="0"/>
        <v>46864.290874828803</v>
      </c>
    </row>
    <row r="25" spans="1:3" s="291" customFormat="1" ht="15.75" x14ac:dyDescent="0.25">
      <c r="A25" s="280"/>
      <c r="B25" s="290">
        <v>48228.637299239999</v>
      </c>
      <c r="C25" s="290">
        <f t="shared" si="0"/>
        <v>48710.923672232399</v>
      </c>
    </row>
    <row r="26" spans="1:3" s="291" customFormat="1" ht="15.75" x14ac:dyDescent="0.25">
      <c r="A26" s="280"/>
      <c r="B26" s="290">
        <v>50018.404789439999</v>
      </c>
      <c r="C26" s="290">
        <f t="shared" si="0"/>
        <v>50518.588837334399</v>
      </c>
    </row>
    <row r="27" spans="1:3" s="291" customFormat="1" ht="15.75" x14ac:dyDescent="0.25">
      <c r="A27" s="280"/>
      <c r="B27" s="290">
        <v>51847.352574958946</v>
      </c>
      <c r="C27" s="290">
        <f t="shared" si="0"/>
        <v>52365.826100708538</v>
      </c>
    </row>
    <row r="28" spans="1:3" s="291" customFormat="1" ht="15.75" x14ac:dyDescent="0.25">
      <c r="A28" s="280"/>
      <c r="B28" s="290">
        <v>53670.710041101134</v>
      </c>
      <c r="C28" s="290">
        <f t="shared" si="0"/>
        <v>54207.417141512145</v>
      </c>
    </row>
    <row r="29" spans="1:3" s="291" customFormat="1" ht="15.75" x14ac:dyDescent="0.25">
      <c r="A29" s="280"/>
      <c r="B29" s="290">
        <v>55603.513677304007</v>
      </c>
      <c r="C29" s="290">
        <f t="shared" si="0"/>
        <v>56159.548814077047</v>
      </c>
    </row>
    <row r="30" spans="1:3" s="291" customFormat="1" ht="15.75" x14ac:dyDescent="0.25">
      <c r="A30" s="280"/>
      <c r="B30" s="290">
        <v>56900.659374714262</v>
      </c>
      <c r="C30" s="290">
        <f t="shared" si="0"/>
        <v>57469.665968461406</v>
      </c>
    </row>
    <row r="31" spans="1:3" s="291" customFormat="1" ht="15.75" x14ac:dyDescent="0.25">
      <c r="A31" s="280" t="s">
        <v>137</v>
      </c>
      <c r="B31" s="290"/>
      <c r="C31" s="290"/>
    </row>
    <row r="32" spans="1:3" s="291" customFormat="1" ht="15.75" x14ac:dyDescent="0.25">
      <c r="A32" s="280" t="s">
        <v>138</v>
      </c>
      <c r="B32" s="290">
        <v>58748.895005463521</v>
      </c>
      <c r="C32" s="290">
        <f t="shared" si="0"/>
        <v>59336.383955518155</v>
      </c>
    </row>
    <row r="33" spans="1:3" s="291" customFormat="1" ht="15.75" x14ac:dyDescent="0.25">
      <c r="A33" s="280" t="s">
        <v>139</v>
      </c>
      <c r="B33" s="290">
        <v>58748.895005463521</v>
      </c>
      <c r="C33" s="290">
        <f t="shared" si="0"/>
        <v>59336.383955518155</v>
      </c>
    </row>
    <row r="34" spans="1:3" s="291" customFormat="1" ht="15.75" x14ac:dyDescent="0.25">
      <c r="A34" s="280" t="s">
        <v>140</v>
      </c>
      <c r="B34" s="290">
        <v>60607.546491364177</v>
      </c>
      <c r="C34" s="290">
        <f t="shared" si="0"/>
        <v>61213.621956277821</v>
      </c>
    </row>
    <row r="35" spans="1:3" s="291" customFormat="1" ht="15.75" x14ac:dyDescent="0.25">
      <c r="B35" s="317"/>
      <c r="C35" s="317"/>
    </row>
    <row r="36" spans="1:3" s="291" customFormat="1" ht="15.75" x14ac:dyDescent="0.25">
      <c r="A36" s="280" t="s">
        <v>325</v>
      </c>
      <c r="B36" s="290">
        <v>33866.55697818</v>
      </c>
      <c r="C36" s="290">
        <f t="shared" ref="C36:C48" si="1">IF(B36*C$2&lt;(C$3),B36+(C$3),B36*(1+C$2))</f>
        <v>34205.222547961799</v>
      </c>
    </row>
    <row r="37" spans="1:3" s="291" customFormat="1" ht="15.75" x14ac:dyDescent="0.25">
      <c r="A37" s="280" t="s">
        <v>324</v>
      </c>
      <c r="B37" s="290">
        <v>35982.126454619996</v>
      </c>
      <c r="C37" s="290">
        <f t="shared" si="1"/>
        <v>36341.947719166194</v>
      </c>
    </row>
    <row r="38" spans="1:3" s="291" customFormat="1" ht="15.75" x14ac:dyDescent="0.25">
      <c r="B38" s="290">
        <v>37007.759681040006</v>
      </c>
      <c r="C38" s="290">
        <f t="shared" si="1"/>
        <v>37377.837277850405</v>
      </c>
    </row>
    <row r="39" spans="1:3" s="291" customFormat="1" ht="15.75" x14ac:dyDescent="0.25">
      <c r="A39" s="280"/>
      <c r="B39" s="290">
        <v>39012.942300300005</v>
      </c>
      <c r="C39" s="290">
        <f t="shared" si="1"/>
        <v>39403.071723303008</v>
      </c>
    </row>
    <row r="40" spans="1:3" s="291" customFormat="1" ht="15.75" x14ac:dyDescent="0.25">
      <c r="A40" s="280"/>
      <c r="B40" s="290">
        <v>40858.439077619994</v>
      </c>
      <c r="C40" s="290">
        <f t="shared" si="1"/>
        <v>41267.023468396197</v>
      </c>
    </row>
    <row r="41" spans="1:3" s="291" customFormat="1" ht="15.75" x14ac:dyDescent="0.25">
      <c r="A41" s="280"/>
      <c r="B41" s="290">
        <v>42656.780304300002</v>
      </c>
      <c r="C41" s="290">
        <f t="shared" si="1"/>
        <v>43083.348107343001</v>
      </c>
    </row>
    <row r="42" spans="1:3" s="291" customFormat="1" ht="15.75" x14ac:dyDescent="0.25">
      <c r="A42" s="280"/>
      <c r="B42" s="290">
        <v>44400.463960920002</v>
      </c>
      <c r="C42" s="290">
        <f t="shared" si="1"/>
        <v>44844.468600529202</v>
      </c>
    </row>
    <row r="43" spans="1:3" s="291" customFormat="1" ht="15.75" x14ac:dyDescent="0.25">
      <c r="A43" s="280"/>
      <c r="B43" s="290">
        <v>46137.717315180002</v>
      </c>
      <c r="C43" s="290">
        <f t="shared" si="1"/>
        <v>46599.094488331801</v>
      </c>
    </row>
    <row r="44" spans="1:3" s="291" customFormat="1" ht="15.75" x14ac:dyDescent="0.25">
      <c r="A44" s="280"/>
      <c r="B44" s="290">
        <v>47838.532289400006</v>
      </c>
      <c r="C44" s="290">
        <f t="shared" si="1"/>
        <v>48316.917612294004</v>
      </c>
    </row>
    <row r="45" spans="1:3" s="291" customFormat="1" ht="15.75" x14ac:dyDescent="0.25">
      <c r="A45" s="280"/>
      <c r="B45" s="290">
        <v>49556.494736580004</v>
      </c>
      <c r="C45" s="290">
        <f t="shared" si="1"/>
        <v>50052.059683945801</v>
      </c>
    </row>
    <row r="46" spans="1:3" s="291" customFormat="1" ht="15.75" x14ac:dyDescent="0.25">
      <c r="A46" s="280"/>
      <c r="B46" s="290">
        <v>51234.033968584808</v>
      </c>
      <c r="C46" s="290">
        <f t="shared" si="1"/>
        <v>51746.374308270657</v>
      </c>
    </row>
    <row r="47" spans="1:3" s="291" customFormat="1" ht="15.75" x14ac:dyDescent="0.25">
      <c r="A47" s="280"/>
      <c r="B47" s="290">
        <v>53005.535553016343</v>
      </c>
      <c r="C47" s="290">
        <f t="shared" si="1"/>
        <v>53535.59090854651</v>
      </c>
    </row>
    <row r="48" spans="1:3" s="291" customFormat="1" ht="15.75" x14ac:dyDescent="0.25">
      <c r="A48" s="280"/>
      <c r="B48" s="290">
        <v>54209.003697191642</v>
      </c>
      <c r="C48" s="290">
        <f t="shared" si="1"/>
        <v>54751.093734163558</v>
      </c>
    </row>
    <row r="49" spans="1:3" s="291" customFormat="1" ht="15.75" x14ac:dyDescent="0.25">
      <c r="A49" s="280" t="s">
        <v>137</v>
      </c>
      <c r="B49" s="290"/>
      <c r="C49" s="290"/>
    </row>
    <row r="50" spans="1:3" s="291" customFormat="1" ht="15.75" x14ac:dyDescent="0.25">
      <c r="A50" s="280" t="s">
        <v>138</v>
      </c>
      <c r="B50" s="290">
        <v>55941.24338354887</v>
      </c>
      <c r="C50" s="290">
        <f t="shared" ref="C50:C52" si="2">IF(B50*C$2&lt;(C$3),B50+(C$3),B50*(1+C$2))</f>
        <v>56500.655817384359</v>
      </c>
    </row>
    <row r="51" spans="1:3" s="291" customFormat="1" ht="15.75" x14ac:dyDescent="0.25">
      <c r="A51" s="280" t="s">
        <v>139</v>
      </c>
      <c r="B51" s="290">
        <v>55941.24338354887</v>
      </c>
      <c r="C51" s="290">
        <f t="shared" si="2"/>
        <v>56500.655817384359</v>
      </c>
    </row>
    <row r="52" spans="1:3" s="291" customFormat="1" ht="15.75" x14ac:dyDescent="0.25">
      <c r="A52" s="280" t="s">
        <v>140</v>
      </c>
      <c r="B52" s="290">
        <v>57692.264366218638</v>
      </c>
      <c r="C52" s="290">
        <f t="shared" si="2"/>
        <v>58269.187009880829</v>
      </c>
    </row>
    <row r="53" spans="1:3" s="291" customFormat="1" ht="15.75" x14ac:dyDescent="0.25">
      <c r="A53" s="280"/>
      <c r="B53" s="317"/>
      <c r="C53" s="317"/>
    </row>
    <row r="54" spans="1:3" s="291" customFormat="1" ht="15.75" x14ac:dyDescent="0.25">
      <c r="A54" s="280" t="s">
        <v>325</v>
      </c>
      <c r="B54" s="290">
        <v>35353.028540400002</v>
      </c>
      <c r="C54" s="290">
        <f t="shared" ref="C54:C66" si="3">IF(B54*C$2&lt;(C$3),B54+(C$3),B54*(1+C$2))</f>
        <v>35706.558825804001</v>
      </c>
    </row>
    <row r="55" spans="1:3" s="291" customFormat="1" ht="15.75" x14ac:dyDescent="0.25">
      <c r="A55" s="280" t="s">
        <v>327</v>
      </c>
      <c r="B55" s="290">
        <v>37543.618211040004</v>
      </c>
      <c r="C55" s="290">
        <f t="shared" si="3"/>
        <v>37919.054393150407</v>
      </c>
    </row>
    <row r="56" spans="1:3" s="291" customFormat="1" ht="15.75" x14ac:dyDescent="0.25">
      <c r="A56" s="280"/>
      <c r="B56" s="290">
        <v>38319.541362479998</v>
      </c>
      <c r="C56" s="290">
        <f t="shared" si="3"/>
        <v>38702.736776104801</v>
      </c>
    </row>
    <row r="57" spans="1:3" s="291" customFormat="1" ht="15.75" x14ac:dyDescent="0.25">
      <c r="A57" s="280"/>
      <c r="B57" s="290">
        <v>40549.78456434</v>
      </c>
      <c r="C57" s="290">
        <f t="shared" si="3"/>
        <v>40955.282409983403</v>
      </c>
    </row>
    <row r="58" spans="1:3" s="291" customFormat="1" ht="15.75" x14ac:dyDescent="0.25">
      <c r="A58" s="280"/>
      <c r="B58" s="290">
        <v>42667.497474900003</v>
      </c>
      <c r="C58" s="290">
        <f t="shared" si="3"/>
        <v>43094.172449649006</v>
      </c>
    </row>
    <row r="59" spans="1:3" s="291" customFormat="1" ht="15.75" x14ac:dyDescent="0.25">
      <c r="A59" s="280"/>
      <c r="B59" s="290">
        <v>44565.50838816</v>
      </c>
      <c r="C59" s="290">
        <f t="shared" si="3"/>
        <v>45011.163472041604</v>
      </c>
    </row>
    <row r="60" spans="1:3" s="291" customFormat="1" ht="15.75" x14ac:dyDescent="0.25">
      <c r="A60" s="280"/>
      <c r="B60" s="290">
        <v>46400.287994880004</v>
      </c>
      <c r="C60" s="290">
        <f t="shared" si="3"/>
        <v>46864.290874828803</v>
      </c>
    </row>
    <row r="61" spans="1:3" s="291" customFormat="1" ht="15.75" x14ac:dyDescent="0.25">
      <c r="A61" s="280"/>
      <c r="B61" s="290">
        <v>48228.637299239999</v>
      </c>
      <c r="C61" s="290">
        <f t="shared" si="3"/>
        <v>48710.923672232399</v>
      </c>
    </row>
    <row r="62" spans="1:3" s="291" customFormat="1" ht="15.75" x14ac:dyDescent="0.25">
      <c r="A62" s="280"/>
      <c r="B62" s="290">
        <v>50018.404789439999</v>
      </c>
      <c r="C62" s="290">
        <f t="shared" si="3"/>
        <v>50518.588837334399</v>
      </c>
    </row>
    <row r="63" spans="1:3" s="291" customFormat="1" ht="15.75" x14ac:dyDescent="0.25">
      <c r="A63" s="280"/>
      <c r="B63" s="290">
        <v>51847.352574958946</v>
      </c>
      <c r="C63" s="290">
        <f t="shared" si="3"/>
        <v>52365.826100708538</v>
      </c>
    </row>
    <row r="64" spans="1:3" s="291" customFormat="1" ht="15.75" x14ac:dyDescent="0.25">
      <c r="A64" s="280"/>
      <c r="B64" s="290">
        <v>53670.710041101134</v>
      </c>
      <c r="C64" s="290">
        <f t="shared" si="3"/>
        <v>54207.417141512145</v>
      </c>
    </row>
    <row r="65" spans="1:3" s="291" customFormat="1" ht="15.75" x14ac:dyDescent="0.25">
      <c r="A65" s="280"/>
      <c r="B65" s="290">
        <v>55603.513677304007</v>
      </c>
      <c r="C65" s="290">
        <f t="shared" si="3"/>
        <v>56159.548814077047</v>
      </c>
    </row>
    <row r="66" spans="1:3" s="291" customFormat="1" ht="15.75" x14ac:dyDescent="0.25">
      <c r="A66" s="280"/>
      <c r="B66" s="290">
        <v>56900.659374714262</v>
      </c>
      <c r="C66" s="290">
        <f t="shared" si="3"/>
        <v>57469.665968461406</v>
      </c>
    </row>
    <row r="67" spans="1:3" s="291" customFormat="1" ht="15.75" x14ac:dyDescent="0.25">
      <c r="A67" s="280" t="s">
        <v>137</v>
      </c>
      <c r="B67" s="290"/>
      <c r="C67" s="290"/>
    </row>
    <row r="68" spans="1:3" s="291" customFormat="1" ht="15.75" x14ac:dyDescent="0.25">
      <c r="A68" s="280" t="s">
        <v>138</v>
      </c>
      <c r="B68" s="290">
        <v>58748.895005463521</v>
      </c>
      <c r="C68" s="290">
        <f t="shared" ref="C68:C70" si="4">IF(B68*C$2&lt;(C$3),B68+(C$3),B68*(1+C$2))</f>
        <v>59336.383955518155</v>
      </c>
    </row>
    <row r="69" spans="1:3" s="291" customFormat="1" ht="15.75" x14ac:dyDescent="0.25">
      <c r="A69" s="280" t="s">
        <v>139</v>
      </c>
      <c r="B69" s="290">
        <v>58748.895005463521</v>
      </c>
      <c r="C69" s="290">
        <f t="shared" si="4"/>
        <v>59336.383955518155</v>
      </c>
    </row>
    <row r="70" spans="1:3" s="291" customFormat="1" ht="15.75" x14ac:dyDescent="0.25">
      <c r="A70" s="280" t="s">
        <v>140</v>
      </c>
      <c r="B70" s="290">
        <v>60607.546491364177</v>
      </c>
      <c r="C70" s="290">
        <f t="shared" si="4"/>
        <v>61213.621956277821</v>
      </c>
    </row>
    <row r="71" spans="1:3" s="295" customFormat="1" ht="15.75" x14ac:dyDescent="0.25">
      <c r="B71" s="318"/>
      <c r="C71" s="318"/>
    </row>
    <row r="72" spans="1:3" s="291" customFormat="1" ht="15.75" x14ac:dyDescent="0.25">
      <c r="A72" s="280" t="s">
        <v>141</v>
      </c>
      <c r="B72" s="290">
        <v>55490.0736707049</v>
      </c>
      <c r="C72" s="290">
        <f t="shared" ref="C72:C78" si="5">IF(B72*C$2&lt;(C$3),B72+(C$3),B72*(1+C$2))</f>
        <v>56044.974407411952</v>
      </c>
    </row>
    <row r="73" spans="1:3" s="291" customFormat="1" ht="15.75" x14ac:dyDescent="0.25">
      <c r="A73" s="280"/>
      <c r="B73" s="290">
        <v>57089.302084678035</v>
      </c>
      <c r="C73" s="290">
        <f t="shared" si="5"/>
        <v>57660.195105524814</v>
      </c>
    </row>
    <row r="74" spans="1:3" s="291" customFormat="1" ht="15.75" x14ac:dyDescent="0.25">
      <c r="A74" s="280"/>
      <c r="B74" s="290">
        <v>58691.029143511449</v>
      </c>
      <c r="C74" s="290">
        <f t="shared" si="5"/>
        <v>59277.939434946566</v>
      </c>
    </row>
    <row r="75" spans="1:3" s="291" customFormat="1" ht="15.75" x14ac:dyDescent="0.25">
      <c r="A75" s="280"/>
      <c r="B75" s="290">
        <v>60307.801326452427</v>
      </c>
      <c r="C75" s="290">
        <f t="shared" si="5"/>
        <v>60910.87933971695</v>
      </c>
    </row>
    <row r="76" spans="1:3" s="291" customFormat="1" ht="15.75" x14ac:dyDescent="0.25">
      <c r="A76" s="280"/>
      <c r="B76" s="290">
        <v>61923.416192154349</v>
      </c>
      <c r="C76" s="290">
        <f t="shared" si="5"/>
        <v>62542.650354075893</v>
      </c>
    </row>
    <row r="77" spans="1:3" s="291" customFormat="1" ht="15.75" x14ac:dyDescent="0.25">
      <c r="A77" s="280"/>
      <c r="B77" s="290">
        <v>63541.345692334377</v>
      </c>
      <c r="C77" s="290">
        <f t="shared" si="5"/>
        <v>64176.759149257719</v>
      </c>
    </row>
    <row r="78" spans="1:3" s="291" customFormat="1" ht="15.75" x14ac:dyDescent="0.25">
      <c r="A78" s="280"/>
      <c r="B78" s="290">
        <v>65156.960558036306</v>
      </c>
      <c r="C78" s="290">
        <f t="shared" si="5"/>
        <v>65808.53016361667</v>
      </c>
    </row>
    <row r="79" spans="1:3" s="291" customFormat="1" ht="15.75" x14ac:dyDescent="0.25">
      <c r="A79" s="280" t="s">
        <v>137</v>
      </c>
      <c r="B79" s="290"/>
      <c r="C79" s="290"/>
    </row>
    <row r="80" spans="1:3" s="291" customFormat="1" ht="15.75" x14ac:dyDescent="0.25">
      <c r="A80" s="280" t="s">
        <v>138</v>
      </c>
      <c r="B80" s="290">
        <v>67486.640160226831</v>
      </c>
      <c r="C80" s="290">
        <f t="shared" ref="C80:C82" si="6">IF(B80*C$2&lt;(C$3),B80+(C$3),B80*(1+C$2))</f>
        <v>68161.506561829097</v>
      </c>
    </row>
    <row r="81" spans="1:7" s="291" customFormat="1" ht="15.75" x14ac:dyDescent="0.25">
      <c r="A81" s="280" t="s">
        <v>139</v>
      </c>
      <c r="B81" s="290">
        <v>67486.640160226831</v>
      </c>
      <c r="C81" s="290">
        <f t="shared" si="6"/>
        <v>68161.506561829097</v>
      </c>
    </row>
    <row r="82" spans="1:7" s="291" customFormat="1" ht="15.75" x14ac:dyDescent="0.25">
      <c r="A82" s="280" t="s">
        <v>140</v>
      </c>
      <c r="B82" s="290">
        <v>69814.005127939294</v>
      </c>
      <c r="C82" s="290">
        <f t="shared" si="6"/>
        <v>70512.145179218685</v>
      </c>
    </row>
    <row r="83" spans="1:7" s="291" customFormat="1" ht="15.75" x14ac:dyDescent="0.25">
      <c r="A83" s="280"/>
      <c r="B83" s="290"/>
      <c r="C83" s="290"/>
    </row>
    <row r="84" spans="1:7" s="291" customFormat="1" ht="15.75" x14ac:dyDescent="0.25">
      <c r="A84" s="280" t="s">
        <v>328</v>
      </c>
      <c r="B84" s="290">
        <v>58266.293716783221</v>
      </c>
      <c r="C84" s="290">
        <f t="shared" ref="C84:C90" si="7">IF(B84*C$2&lt;(C$3),B84+(C$3),B84*(1+C$2))</f>
        <v>58848.956653951056</v>
      </c>
    </row>
    <row r="85" spans="1:7" s="291" customFormat="1" ht="15.75" x14ac:dyDescent="0.25">
      <c r="A85" s="280"/>
      <c r="B85" s="290">
        <v>59967.550058174238</v>
      </c>
      <c r="C85" s="290">
        <f t="shared" si="7"/>
        <v>60567.225558755978</v>
      </c>
    </row>
    <row r="86" spans="1:7" s="291" customFormat="1" ht="15.75" x14ac:dyDescent="0.25">
      <c r="A86" s="280"/>
      <c r="B86" s="290">
        <v>61667.649082326185</v>
      </c>
      <c r="C86" s="290">
        <f t="shared" si="7"/>
        <v>62284.32557314945</v>
      </c>
    </row>
    <row r="87" spans="1:7" s="291" customFormat="1" ht="15.75" x14ac:dyDescent="0.25">
      <c r="A87" s="280"/>
      <c r="B87" s="290">
        <v>63366.590789239104</v>
      </c>
      <c r="C87" s="290">
        <f t="shared" si="7"/>
        <v>64000.256697131495</v>
      </c>
    </row>
    <row r="88" spans="1:7" s="291" customFormat="1" ht="15.75" x14ac:dyDescent="0.25">
      <c r="A88" s="280"/>
      <c r="B88" s="290">
        <v>65069.004447869142</v>
      </c>
      <c r="C88" s="290">
        <f t="shared" si="7"/>
        <v>65719.69449234783</v>
      </c>
    </row>
    <row r="89" spans="1:7" s="291" customFormat="1" ht="15.75" x14ac:dyDescent="0.25">
      <c r="A89" s="280"/>
      <c r="B89" s="290">
        <v>66770.260789260152</v>
      </c>
      <c r="C89" s="290">
        <f t="shared" si="7"/>
        <v>67437.963397152751</v>
      </c>
    </row>
    <row r="90" spans="1:7" s="291" customFormat="1" ht="15.75" x14ac:dyDescent="0.25">
      <c r="A90" s="280"/>
      <c r="B90" s="290">
        <v>68470.359813412113</v>
      </c>
      <c r="C90" s="290">
        <f t="shared" si="7"/>
        <v>69155.063411546231</v>
      </c>
    </row>
    <row r="91" spans="1:7" s="291" customFormat="1" ht="15.75" x14ac:dyDescent="0.25">
      <c r="A91" s="280" t="s">
        <v>137</v>
      </c>
      <c r="B91" s="290"/>
      <c r="C91" s="290"/>
    </row>
    <row r="92" spans="1:7" s="291" customFormat="1" ht="15.75" x14ac:dyDescent="0.25">
      <c r="A92" s="280" t="s">
        <v>138</v>
      </c>
      <c r="B92" s="290">
        <v>70927.344311897206</v>
      </c>
      <c r="C92" s="290">
        <f t="shared" ref="C92:C94" si="8">IF(B92*C$2&lt;(C$3),B92+(C$3),B92*(1+C$2))</f>
        <v>71636.617755016181</v>
      </c>
    </row>
    <row r="93" spans="1:7" s="291" customFormat="1" ht="15.75" x14ac:dyDescent="0.25">
      <c r="A93" s="280" t="s">
        <v>139</v>
      </c>
      <c r="B93" s="290">
        <v>70927.344311897206</v>
      </c>
      <c r="C93" s="290">
        <f t="shared" si="8"/>
        <v>71636.617755016181</v>
      </c>
    </row>
    <row r="94" spans="1:7" s="291" customFormat="1" ht="15.75" x14ac:dyDescent="0.25">
      <c r="A94" s="280" t="s">
        <v>140</v>
      </c>
      <c r="B94" s="290">
        <v>73377.384906948064</v>
      </c>
      <c r="C94" s="290">
        <f t="shared" si="8"/>
        <v>74111.158756017539</v>
      </c>
    </row>
    <row r="95" spans="1:7" s="295" customFormat="1" ht="15.75" x14ac:dyDescent="0.25">
      <c r="A95" s="282"/>
      <c r="B95" s="318"/>
      <c r="C95" s="318"/>
    </row>
    <row r="96" spans="1:7" s="291" customFormat="1" ht="15.75" x14ac:dyDescent="0.25">
      <c r="A96" s="280" t="s">
        <v>142</v>
      </c>
      <c r="B96" s="290">
        <v>43102.61460126</v>
      </c>
      <c r="C96" s="290">
        <f t="shared" ref="C96:C105" si="9">IF(B96*C$2&lt;(C$3),B96+(C$3),B96*(1+C$2))</f>
        <v>43533.640747272599</v>
      </c>
      <c r="D96" s="290"/>
      <c r="E96" s="290"/>
      <c r="F96" s="290"/>
      <c r="G96" s="290"/>
    </row>
    <row r="97" spans="1:7" s="291" customFormat="1" ht="15.75" x14ac:dyDescent="0.25">
      <c r="A97" s="280"/>
      <c r="B97" s="290">
        <v>44702.688171840004</v>
      </c>
      <c r="C97" s="290">
        <f t="shared" si="9"/>
        <v>45149.715053558401</v>
      </c>
      <c r="D97" s="290"/>
      <c r="E97" s="290"/>
      <c r="F97" s="290"/>
      <c r="G97" s="290"/>
    </row>
    <row r="98" spans="1:7" s="291" customFormat="1" ht="15.75" x14ac:dyDescent="0.25">
      <c r="A98" s="280"/>
      <c r="B98" s="290">
        <v>46144.147617540009</v>
      </c>
      <c r="C98" s="290">
        <f t="shared" si="9"/>
        <v>46605.589093715411</v>
      </c>
      <c r="D98" s="290"/>
      <c r="E98" s="290"/>
      <c r="F98" s="290"/>
      <c r="G98" s="290"/>
    </row>
    <row r="99" spans="1:7" s="291" customFormat="1" ht="15.75" x14ac:dyDescent="0.25">
      <c r="A99" s="280"/>
      <c r="B99" s="290">
        <v>47440.92526014</v>
      </c>
      <c r="C99" s="290">
        <f t="shared" si="9"/>
        <v>47915.3345127414</v>
      </c>
      <c r="D99" s="290"/>
      <c r="E99" s="290"/>
      <c r="F99" s="290"/>
      <c r="G99" s="290"/>
    </row>
    <row r="100" spans="1:7" s="291" customFormat="1" ht="15.75" x14ac:dyDescent="0.25">
      <c r="A100" s="280"/>
      <c r="B100" s="290">
        <v>48744.133205099999</v>
      </c>
      <c r="C100" s="290">
        <f t="shared" si="9"/>
        <v>49231.574537150998</v>
      </c>
      <c r="D100" s="290"/>
      <c r="E100" s="290"/>
      <c r="F100" s="290"/>
      <c r="G100" s="290"/>
    </row>
    <row r="101" spans="1:7" s="291" customFormat="1" ht="15.75" x14ac:dyDescent="0.25">
      <c r="A101" s="280"/>
      <c r="B101" s="290">
        <v>50055.914886540006</v>
      </c>
      <c r="C101" s="290">
        <f t="shared" si="9"/>
        <v>50556.474035405408</v>
      </c>
      <c r="D101" s="290"/>
      <c r="E101" s="290"/>
      <c r="F101" s="290"/>
      <c r="G101" s="290"/>
    </row>
    <row r="102" spans="1:7" s="291" customFormat="1" ht="15.75" x14ac:dyDescent="0.25">
      <c r="A102" s="280"/>
      <c r="B102" s="290">
        <v>51380.516256345603</v>
      </c>
      <c r="C102" s="290">
        <f t="shared" si="9"/>
        <v>51894.321418909058</v>
      </c>
      <c r="D102" s="290"/>
      <c r="E102" s="290"/>
      <c r="F102" s="290"/>
      <c r="G102" s="290"/>
    </row>
    <row r="103" spans="1:7" s="291" customFormat="1" ht="15.75" x14ac:dyDescent="0.25">
      <c r="A103" s="280"/>
      <c r="B103" s="290">
        <v>52680.935175944003</v>
      </c>
      <c r="C103" s="290">
        <f t="shared" si="9"/>
        <v>53207.744527703442</v>
      </c>
      <c r="D103" s="290"/>
      <c r="E103" s="290"/>
      <c r="F103" s="290"/>
      <c r="G103" s="290"/>
    </row>
    <row r="104" spans="1:7" s="291" customFormat="1" ht="15.75" x14ac:dyDescent="0.25">
      <c r="A104" s="280" t="s">
        <v>62</v>
      </c>
      <c r="B104" s="290">
        <v>53932.620590247723</v>
      </c>
      <c r="C104" s="290">
        <f t="shared" si="9"/>
        <v>54471.946796150201</v>
      </c>
      <c r="D104" s="290"/>
      <c r="E104" s="290"/>
      <c r="F104" s="290"/>
      <c r="G104" s="290"/>
    </row>
    <row r="105" spans="1:7" s="291" customFormat="1" ht="15.75" x14ac:dyDescent="0.25">
      <c r="A105" s="280" t="s">
        <v>63</v>
      </c>
      <c r="B105" s="290">
        <v>55600.076101346465</v>
      </c>
      <c r="C105" s="290">
        <f t="shared" si="9"/>
        <v>56156.076862359929</v>
      </c>
      <c r="D105" s="290"/>
      <c r="E105" s="290"/>
      <c r="F105" s="290"/>
      <c r="G105" s="290"/>
    </row>
    <row r="106" spans="1:7" s="291" customFormat="1" ht="15.75" x14ac:dyDescent="0.25">
      <c r="A106" s="280"/>
      <c r="B106" s="317"/>
      <c r="C106" s="317"/>
    </row>
    <row r="107" spans="1:7" s="291" customFormat="1" ht="15.75" x14ac:dyDescent="0.25">
      <c r="A107" s="280" t="s">
        <v>329</v>
      </c>
      <c r="B107" s="290">
        <v>43102.61460126</v>
      </c>
      <c r="C107" s="290">
        <f t="shared" ref="C107:C116" si="10">IF(B107*C$2&lt;(C$3),B107+(C$3),B107*(1+C$2))</f>
        <v>43533.640747272599</v>
      </c>
    </row>
    <row r="108" spans="1:7" s="291" customFormat="1" ht="15.75" x14ac:dyDescent="0.25">
      <c r="A108" s="280"/>
      <c r="B108" s="290">
        <v>44702.688171840004</v>
      </c>
      <c r="C108" s="290">
        <f t="shared" si="10"/>
        <v>45149.715053558401</v>
      </c>
    </row>
    <row r="109" spans="1:7" s="291" customFormat="1" ht="15.75" x14ac:dyDescent="0.25">
      <c r="A109" s="280"/>
      <c r="B109" s="290">
        <v>46144.147617540009</v>
      </c>
      <c r="C109" s="290">
        <f t="shared" si="10"/>
        <v>46605.589093715411</v>
      </c>
    </row>
    <row r="110" spans="1:7" s="291" customFormat="1" ht="15.75" x14ac:dyDescent="0.25">
      <c r="A110" s="280"/>
      <c r="B110" s="290">
        <v>47440.92526014</v>
      </c>
      <c r="C110" s="290">
        <f t="shared" si="10"/>
        <v>47915.3345127414</v>
      </c>
    </row>
    <row r="111" spans="1:7" s="291" customFormat="1" ht="15.75" x14ac:dyDescent="0.25">
      <c r="A111" s="280"/>
      <c r="B111" s="290">
        <v>48744.133205099999</v>
      </c>
      <c r="C111" s="290">
        <f t="shared" si="10"/>
        <v>49231.574537150998</v>
      </c>
    </row>
    <row r="112" spans="1:7" s="291" customFormat="1" ht="15.75" x14ac:dyDescent="0.25">
      <c r="A112" s="280"/>
      <c r="B112" s="290">
        <v>50055.914886540006</v>
      </c>
      <c r="C112" s="290">
        <f t="shared" si="10"/>
        <v>50556.474035405408</v>
      </c>
    </row>
    <row r="113" spans="1:3" s="291" customFormat="1" ht="15.75" x14ac:dyDescent="0.25">
      <c r="A113" s="280"/>
      <c r="B113" s="290">
        <v>51380.516256345603</v>
      </c>
      <c r="C113" s="290">
        <f t="shared" si="10"/>
        <v>51894.321418909058</v>
      </c>
    </row>
    <row r="114" spans="1:3" s="291" customFormat="1" ht="15.75" x14ac:dyDescent="0.25">
      <c r="A114" s="280"/>
      <c r="B114" s="290">
        <v>52680.935175944003</v>
      </c>
      <c r="C114" s="290">
        <f t="shared" si="10"/>
        <v>53207.744527703442</v>
      </c>
    </row>
    <row r="115" spans="1:3" s="291" customFormat="1" ht="15.75" x14ac:dyDescent="0.25">
      <c r="A115" s="280" t="s">
        <v>62</v>
      </c>
      <c r="B115" s="290">
        <v>53932.620590247723</v>
      </c>
      <c r="C115" s="290">
        <f t="shared" si="10"/>
        <v>54471.946796150201</v>
      </c>
    </row>
    <row r="116" spans="1:3" s="291" customFormat="1" ht="15.75" x14ac:dyDescent="0.25">
      <c r="A116" s="280" t="s">
        <v>63</v>
      </c>
      <c r="B116" s="290">
        <v>55600.076101346465</v>
      </c>
      <c r="C116" s="290">
        <f t="shared" si="10"/>
        <v>56156.076862359929</v>
      </c>
    </row>
    <row r="117" spans="1:3" s="295" customFormat="1" ht="15.75" x14ac:dyDescent="0.25">
      <c r="A117" s="282"/>
      <c r="B117" s="318"/>
      <c r="C117" s="318"/>
    </row>
    <row r="118" spans="1:3" s="291" customFormat="1" ht="15.75" x14ac:dyDescent="0.25">
      <c r="A118" s="280" t="s">
        <v>143</v>
      </c>
      <c r="B118" s="283">
        <v>605.34424475957371</v>
      </c>
      <c r="C118" s="283">
        <f t="shared" ref="C118:C131" si="11">IF(B118*C$2&lt;(C$3/52.18),B118+(C$3/52.18),B118*(1+C$2))</f>
        <v>611.3976872071695</v>
      </c>
    </row>
    <row r="119" spans="1:3" s="291" customFormat="1" ht="15.75" x14ac:dyDescent="0.25">
      <c r="A119" s="280"/>
      <c r="B119" s="283">
        <v>628.55763627917383</v>
      </c>
      <c r="C119" s="283">
        <f t="shared" si="11"/>
        <v>634.84321264196558</v>
      </c>
    </row>
    <row r="120" spans="1:3" s="291" customFormat="1" ht="15.75" x14ac:dyDescent="0.25">
      <c r="A120" s="280"/>
      <c r="B120" s="283">
        <v>643.82960438417376</v>
      </c>
      <c r="C120" s="283">
        <f t="shared" si="11"/>
        <v>650.26790042801554</v>
      </c>
    </row>
    <row r="121" spans="1:3" s="291" customFormat="1" ht="15.75" x14ac:dyDescent="0.25">
      <c r="A121" s="280"/>
      <c r="B121" s="283">
        <v>666.76434946817369</v>
      </c>
      <c r="C121" s="283">
        <f t="shared" si="11"/>
        <v>673.43199296285547</v>
      </c>
    </row>
    <row r="122" spans="1:3" s="291" customFormat="1" ht="15.75" x14ac:dyDescent="0.25">
      <c r="A122" s="280"/>
      <c r="B122" s="283">
        <v>689.68837738157379</v>
      </c>
      <c r="C122" s="283">
        <f t="shared" si="11"/>
        <v>696.5852611553895</v>
      </c>
    </row>
    <row r="123" spans="1:3" s="291" customFormat="1" ht="15.75" x14ac:dyDescent="0.25">
      <c r="A123" s="280"/>
      <c r="B123" s="283">
        <v>712.65527397737378</v>
      </c>
      <c r="C123" s="283">
        <f t="shared" si="11"/>
        <v>719.78182671714751</v>
      </c>
    </row>
    <row r="124" spans="1:3" s="291" customFormat="1" ht="15.75" x14ac:dyDescent="0.25">
      <c r="A124" s="280"/>
      <c r="B124" s="283">
        <v>729.07397933657364</v>
      </c>
      <c r="C124" s="283">
        <f t="shared" si="11"/>
        <v>736.36471912993943</v>
      </c>
    </row>
    <row r="125" spans="1:3" s="291" customFormat="1" ht="15.75" x14ac:dyDescent="0.25">
      <c r="A125" s="280"/>
      <c r="B125" s="283">
        <v>751.31210833157388</v>
      </c>
      <c r="C125" s="283">
        <f t="shared" si="11"/>
        <v>758.82522941488958</v>
      </c>
    </row>
    <row r="126" spans="1:3" s="291" customFormat="1" ht="15.75" x14ac:dyDescent="0.25">
      <c r="A126" s="280"/>
      <c r="B126" s="283">
        <v>770.02428819917384</v>
      </c>
      <c r="C126" s="283">
        <f t="shared" si="11"/>
        <v>777.72453108116554</v>
      </c>
    </row>
    <row r="127" spans="1:3" s="291" customFormat="1" ht="15.75" x14ac:dyDescent="0.25">
      <c r="A127" s="280"/>
      <c r="B127" s="283">
        <v>785.18908459817385</v>
      </c>
      <c r="C127" s="283">
        <f t="shared" si="11"/>
        <v>793.04097544415561</v>
      </c>
    </row>
    <row r="128" spans="1:3" s="291" customFormat="1" ht="15.75" x14ac:dyDescent="0.25">
      <c r="A128" s="280"/>
      <c r="B128" s="283">
        <v>806.79490052777373</v>
      </c>
      <c r="C128" s="283">
        <f t="shared" si="11"/>
        <v>814.86284953305153</v>
      </c>
    </row>
    <row r="129" spans="1:3" s="291" customFormat="1" ht="15.75" x14ac:dyDescent="0.25">
      <c r="A129" s="280"/>
      <c r="B129" s="283">
        <v>840.43609904117375</v>
      </c>
      <c r="C129" s="283">
        <f t="shared" si="11"/>
        <v>848.84046003158551</v>
      </c>
    </row>
    <row r="130" spans="1:3" s="291" customFormat="1" ht="15.75" x14ac:dyDescent="0.25">
      <c r="A130" s="280" t="s">
        <v>144</v>
      </c>
      <c r="B130" s="283">
        <v>866.96109627617363</v>
      </c>
      <c r="C130" s="283">
        <f t="shared" si="11"/>
        <v>875.63070723893543</v>
      </c>
    </row>
    <row r="131" spans="1:3" s="291" customFormat="1" ht="15.75" x14ac:dyDescent="0.25">
      <c r="A131" s="280" t="s">
        <v>145</v>
      </c>
      <c r="B131" s="283">
        <v>879.13580207777375</v>
      </c>
      <c r="C131" s="283">
        <f t="shared" si="11"/>
        <v>887.92716009855144</v>
      </c>
    </row>
    <row r="132" spans="1:3" s="291" customFormat="1" ht="15.75" x14ac:dyDescent="0.25">
      <c r="A132" s="280"/>
      <c r="B132" s="283"/>
      <c r="C132" s="283"/>
    </row>
    <row r="133" spans="1:3" s="291" customFormat="1" ht="15.75" x14ac:dyDescent="0.25">
      <c r="A133" s="280" t="s">
        <v>330</v>
      </c>
      <c r="B133" s="283">
        <v>631.56916121777374</v>
      </c>
      <c r="C133" s="283">
        <f t="shared" ref="C133:C146" si="12">IF(B133*C$2&lt;(C$3/52.18),B133+(C$3/52.18),B133*(1+C$2))</f>
        <v>637.88485282995146</v>
      </c>
    </row>
    <row r="134" spans="1:3" s="291" customFormat="1" ht="15.75" x14ac:dyDescent="0.25">
      <c r="A134" s="280"/>
      <c r="B134" s="283">
        <v>647.93428072397387</v>
      </c>
      <c r="C134" s="283">
        <f t="shared" si="12"/>
        <v>654.4136235312136</v>
      </c>
    </row>
    <row r="135" spans="1:3" s="291" customFormat="1" ht="15.75" x14ac:dyDescent="0.25">
      <c r="A135" s="280"/>
      <c r="B135" s="283">
        <v>672.09078325637381</v>
      </c>
      <c r="C135" s="283">
        <f t="shared" si="12"/>
        <v>678.81169108893755</v>
      </c>
    </row>
    <row r="136" spans="1:3" s="291" customFormat="1" ht="15.75" x14ac:dyDescent="0.25">
      <c r="A136" s="280"/>
      <c r="B136" s="283">
        <v>696.21513427697369</v>
      </c>
      <c r="C136" s="283">
        <f t="shared" si="12"/>
        <v>703.17728561974343</v>
      </c>
    </row>
    <row r="137" spans="1:3" s="291" customFormat="1" ht="15.75" x14ac:dyDescent="0.25">
      <c r="A137" s="280"/>
      <c r="B137" s="283">
        <v>720.3394852975739</v>
      </c>
      <c r="C137" s="283">
        <f t="shared" si="12"/>
        <v>727.54288015054965</v>
      </c>
    </row>
    <row r="138" spans="1:3" s="291" customFormat="1" ht="15.75" x14ac:dyDescent="0.25">
      <c r="A138" s="280"/>
      <c r="B138" s="283">
        <v>737.89421074037364</v>
      </c>
      <c r="C138" s="283">
        <f t="shared" si="12"/>
        <v>745.2731528477774</v>
      </c>
    </row>
    <row r="139" spans="1:3" s="291" customFormat="1" ht="15.75" x14ac:dyDescent="0.25">
      <c r="A139" s="280"/>
      <c r="B139" s="283">
        <v>757.76384503277382</v>
      </c>
      <c r="C139" s="283">
        <f t="shared" si="12"/>
        <v>765.34148348310157</v>
      </c>
    </row>
    <row r="140" spans="1:3" s="291" customFormat="1" ht="15.75" x14ac:dyDescent="0.25">
      <c r="A140" s="280"/>
      <c r="B140" s="283">
        <v>780.88078201697374</v>
      </c>
      <c r="C140" s="283">
        <f t="shared" si="12"/>
        <v>788.68958983714344</v>
      </c>
    </row>
    <row r="141" spans="1:3" s="291" customFormat="1" ht="15.75" x14ac:dyDescent="0.25">
      <c r="A141" s="280"/>
      <c r="B141" s="283">
        <v>797.13872981717373</v>
      </c>
      <c r="C141" s="283">
        <f t="shared" si="12"/>
        <v>805.11011711534547</v>
      </c>
    </row>
    <row r="142" spans="1:3" s="291" customFormat="1" ht="15.75" x14ac:dyDescent="0.25">
      <c r="A142" s="280"/>
      <c r="B142" s="283">
        <v>820.01988904817381</v>
      </c>
      <c r="C142" s="283">
        <f t="shared" si="12"/>
        <v>828.22008793865552</v>
      </c>
    </row>
    <row r="143" spans="1:3" s="291" customFormat="1" ht="15.75" x14ac:dyDescent="0.25">
      <c r="A143" s="280"/>
      <c r="B143" s="283">
        <v>842.77244223197386</v>
      </c>
      <c r="C143" s="283">
        <f t="shared" si="12"/>
        <v>851.20016665429364</v>
      </c>
    </row>
    <row r="144" spans="1:3" s="291" customFormat="1" ht="15.75" x14ac:dyDescent="0.25">
      <c r="A144" s="280"/>
      <c r="B144" s="283">
        <v>878.22484257677365</v>
      </c>
      <c r="C144" s="283">
        <f t="shared" si="12"/>
        <v>887.00709100254142</v>
      </c>
    </row>
    <row r="145" spans="1:3" s="291" customFormat="1" ht="15.75" x14ac:dyDescent="0.25">
      <c r="A145" s="280" t="s">
        <v>144</v>
      </c>
      <c r="B145" s="283">
        <v>906.08948613677364</v>
      </c>
      <c r="C145" s="283">
        <f t="shared" si="12"/>
        <v>915.15038099814137</v>
      </c>
    </row>
    <row r="146" spans="1:3" s="291" customFormat="1" ht="15.75" x14ac:dyDescent="0.25">
      <c r="A146" s="280" t="s">
        <v>145</v>
      </c>
      <c r="B146" s="283">
        <v>918.88578783317371</v>
      </c>
      <c r="C146" s="283">
        <f t="shared" si="12"/>
        <v>928.07464571150547</v>
      </c>
    </row>
    <row r="147" spans="1:3" s="291" customFormat="1" ht="15.75" x14ac:dyDescent="0.25">
      <c r="A147" s="280"/>
    </row>
    <row r="148" spans="1:3" s="291" customFormat="1" ht="15.75" x14ac:dyDescent="0.25">
      <c r="A148" s="280" t="s">
        <v>331</v>
      </c>
      <c r="B148" s="283">
        <v>565.98007714577375</v>
      </c>
      <c r="C148" s="283">
        <f t="shared" ref="C148:C180" si="13">IF(B148*C$2&lt;(C$3/52.18),B148+(C$3/52.18),B148*(1+C$2))</f>
        <v>571.6398779172315</v>
      </c>
    </row>
    <row r="149" spans="1:3" s="291" customFormat="1" ht="15.75" x14ac:dyDescent="0.25">
      <c r="A149" s="280"/>
      <c r="B149" s="283">
        <v>597.33851832137384</v>
      </c>
      <c r="C149" s="283">
        <f t="shared" si="13"/>
        <v>603.31190350458758</v>
      </c>
    </row>
    <row r="150" spans="1:3" s="291" customFormat="1" ht="15.75" x14ac:dyDescent="0.25">
      <c r="A150" s="280"/>
      <c r="B150" s="283">
        <v>605.34424475957371</v>
      </c>
      <c r="C150" s="283">
        <f t="shared" si="13"/>
        <v>611.3976872071695</v>
      </c>
    </row>
    <row r="151" spans="1:3" s="291" customFormat="1" ht="15.75" x14ac:dyDescent="0.25">
      <c r="A151" s="280"/>
      <c r="B151" s="283">
        <v>628.55763627917383</v>
      </c>
      <c r="C151" s="283">
        <f t="shared" si="13"/>
        <v>634.84321264196558</v>
      </c>
    </row>
    <row r="152" spans="1:3" s="291" customFormat="1" ht="15.75" x14ac:dyDescent="0.25">
      <c r="A152" s="280"/>
      <c r="B152" s="283">
        <v>643.82960438417376</v>
      </c>
      <c r="C152" s="283">
        <f t="shared" si="13"/>
        <v>650.26790042801554</v>
      </c>
    </row>
    <row r="153" spans="1:3" s="291" customFormat="1" ht="15.75" x14ac:dyDescent="0.25">
      <c r="A153" s="280"/>
      <c r="B153" s="283">
        <v>666.76434946817369</v>
      </c>
      <c r="C153" s="283">
        <f t="shared" si="13"/>
        <v>673.43199296285547</v>
      </c>
    </row>
    <row r="154" spans="1:3" s="291" customFormat="1" ht="15.75" x14ac:dyDescent="0.25">
      <c r="A154" s="280"/>
      <c r="B154" s="283">
        <v>689.68837738157379</v>
      </c>
      <c r="C154" s="283">
        <f t="shared" si="13"/>
        <v>696.5852611553895</v>
      </c>
    </row>
    <row r="155" spans="1:3" s="291" customFormat="1" ht="15.75" x14ac:dyDescent="0.25">
      <c r="A155" s="280"/>
      <c r="B155" s="283">
        <v>712.65527397737378</v>
      </c>
      <c r="C155" s="283">
        <f t="shared" si="13"/>
        <v>719.78182671714751</v>
      </c>
    </row>
    <row r="156" spans="1:3" s="291" customFormat="1" ht="15.75" x14ac:dyDescent="0.25">
      <c r="A156" s="280"/>
      <c r="B156" s="283">
        <v>729.07397933657364</v>
      </c>
      <c r="C156" s="283">
        <f t="shared" si="13"/>
        <v>736.36471912993943</v>
      </c>
    </row>
    <row r="157" spans="1:3" s="291" customFormat="1" ht="15.75" x14ac:dyDescent="0.25">
      <c r="A157" s="280"/>
      <c r="B157" s="283">
        <v>751.31210833157388</v>
      </c>
      <c r="C157" s="283">
        <f t="shared" si="13"/>
        <v>758.82522941488958</v>
      </c>
    </row>
    <row r="158" spans="1:3" s="291" customFormat="1" ht="15.75" x14ac:dyDescent="0.25">
      <c r="A158" s="280"/>
      <c r="B158" s="283">
        <v>770.02428819917384</v>
      </c>
      <c r="C158" s="283">
        <f t="shared" si="13"/>
        <v>777.72453108116554</v>
      </c>
    </row>
    <row r="159" spans="1:3" s="291" customFormat="1" ht="15.75" x14ac:dyDescent="0.25">
      <c r="A159" s="280"/>
      <c r="B159" s="283">
        <v>785.18908459817385</v>
      </c>
      <c r="C159" s="283">
        <f t="shared" si="13"/>
        <v>793.04097544415561</v>
      </c>
    </row>
    <row r="160" spans="1:3" s="291" customFormat="1" ht="15.75" x14ac:dyDescent="0.25">
      <c r="A160" s="280"/>
      <c r="B160" s="283">
        <v>806.79490052777373</v>
      </c>
      <c r="C160" s="283">
        <f t="shared" si="13"/>
        <v>814.86284953305153</v>
      </c>
    </row>
    <row r="161" spans="1:3" s="291" customFormat="1" ht="15.75" x14ac:dyDescent="0.25">
      <c r="A161" s="280"/>
      <c r="B161" s="283">
        <v>840.43609904117375</v>
      </c>
      <c r="C161" s="283">
        <f t="shared" si="13"/>
        <v>848.84046003158551</v>
      </c>
    </row>
    <row r="162" spans="1:3" s="291" customFormat="1" ht="15.75" x14ac:dyDescent="0.25">
      <c r="A162" s="280" t="s">
        <v>144</v>
      </c>
      <c r="B162" s="283">
        <v>866.96109627617363</v>
      </c>
      <c r="C162" s="283">
        <f t="shared" si="13"/>
        <v>875.63070723893543</v>
      </c>
    </row>
    <row r="163" spans="1:3" s="291" customFormat="1" ht="15.75" x14ac:dyDescent="0.25">
      <c r="A163" s="280" t="s">
        <v>145</v>
      </c>
      <c r="B163" s="283">
        <v>879.13580207777375</v>
      </c>
      <c r="C163" s="283">
        <f t="shared" si="13"/>
        <v>887.92716009855144</v>
      </c>
    </row>
    <row r="164" spans="1:3" s="291" customFormat="1" ht="15.75" x14ac:dyDescent="0.25">
      <c r="A164" s="280"/>
    </row>
    <row r="165" spans="1:3" s="291" customFormat="1" ht="15.75" x14ac:dyDescent="0.25">
      <c r="A165" s="280" t="s">
        <v>332</v>
      </c>
      <c r="B165" s="283">
        <v>590.12586250757374</v>
      </c>
      <c r="C165" s="283">
        <f t="shared" si="13"/>
        <v>596.02712113264954</v>
      </c>
    </row>
    <row r="166" spans="1:3" s="291" customFormat="1" ht="15.75" x14ac:dyDescent="0.25">
      <c r="A166" s="280"/>
      <c r="B166" s="283">
        <v>623.15618229677375</v>
      </c>
      <c r="C166" s="283">
        <f t="shared" si="13"/>
        <v>629.38774411974146</v>
      </c>
    </row>
    <row r="167" spans="1:3" s="291" customFormat="1" ht="15.75" x14ac:dyDescent="0.25">
      <c r="A167" s="280"/>
      <c r="B167" s="283">
        <v>631.56916121777374</v>
      </c>
      <c r="C167" s="283">
        <f t="shared" si="13"/>
        <v>637.88485282995146</v>
      </c>
    </row>
    <row r="168" spans="1:3" s="291" customFormat="1" ht="15.75" x14ac:dyDescent="0.25">
      <c r="A168" s="280"/>
      <c r="B168" s="283">
        <v>647.93428072397387</v>
      </c>
      <c r="C168" s="283">
        <f t="shared" si="13"/>
        <v>654.4136235312136</v>
      </c>
    </row>
    <row r="169" spans="1:3" s="291" customFormat="1" ht="15.75" x14ac:dyDescent="0.25">
      <c r="A169" s="280"/>
      <c r="B169" s="283">
        <v>672.09078325637381</v>
      </c>
      <c r="C169" s="283">
        <f t="shared" si="13"/>
        <v>678.81169108893755</v>
      </c>
    </row>
    <row r="170" spans="1:3" s="291" customFormat="1" ht="15.75" x14ac:dyDescent="0.25">
      <c r="A170" s="280"/>
      <c r="B170" s="283">
        <v>696.21513427697369</v>
      </c>
      <c r="C170" s="283">
        <f t="shared" si="13"/>
        <v>703.17728561974343</v>
      </c>
    </row>
    <row r="171" spans="1:3" s="291" customFormat="1" ht="15.75" x14ac:dyDescent="0.25">
      <c r="A171" s="280"/>
      <c r="B171" s="283">
        <v>720.3394852975739</v>
      </c>
      <c r="C171" s="283">
        <f t="shared" si="13"/>
        <v>727.54288015054965</v>
      </c>
    </row>
    <row r="172" spans="1:3" s="291" customFormat="1" ht="15.75" x14ac:dyDescent="0.25">
      <c r="A172" s="280"/>
      <c r="B172" s="283">
        <v>737.89421074037364</v>
      </c>
      <c r="C172" s="283">
        <f t="shared" si="13"/>
        <v>745.2731528477774</v>
      </c>
    </row>
    <row r="173" spans="1:3" s="291" customFormat="1" ht="15.75" x14ac:dyDescent="0.25">
      <c r="A173" s="280"/>
      <c r="B173" s="283">
        <v>757.76384503277382</v>
      </c>
      <c r="C173" s="283">
        <f t="shared" si="13"/>
        <v>765.34148348310157</v>
      </c>
    </row>
    <row r="174" spans="1:3" s="291" customFormat="1" ht="15.75" x14ac:dyDescent="0.25">
      <c r="A174" s="280"/>
      <c r="B174" s="283">
        <v>780.88078201697374</v>
      </c>
      <c r="C174" s="283">
        <f t="shared" si="13"/>
        <v>788.68958983714344</v>
      </c>
    </row>
    <row r="175" spans="1:3" s="291" customFormat="1" ht="15.75" x14ac:dyDescent="0.25">
      <c r="A175" s="280"/>
      <c r="B175" s="283">
        <v>797.13872981717373</v>
      </c>
      <c r="C175" s="283">
        <f t="shared" si="13"/>
        <v>805.11011711534547</v>
      </c>
    </row>
    <row r="176" spans="1:3" s="291" customFormat="1" ht="15.75" x14ac:dyDescent="0.25">
      <c r="A176" s="280"/>
      <c r="B176" s="283">
        <v>820.01988904817381</v>
      </c>
      <c r="C176" s="283">
        <f t="shared" si="13"/>
        <v>828.22008793865552</v>
      </c>
    </row>
    <row r="177" spans="1:3" s="291" customFormat="1" ht="15.75" x14ac:dyDescent="0.25">
      <c r="A177" s="280"/>
      <c r="B177" s="283">
        <v>842.77244223197386</v>
      </c>
      <c r="C177" s="283">
        <f t="shared" si="13"/>
        <v>851.20016665429364</v>
      </c>
    </row>
    <row r="178" spans="1:3" s="291" customFormat="1" ht="15.75" x14ac:dyDescent="0.25">
      <c r="A178" s="280"/>
      <c r="B178" s="283">
        <v>878.22484257677365</v>
      </c>
      <c r="C178" s="283">
        <f t="shared" si="13"/>
        <v>887.00709100254142</v>
      </c>
    </row>
    <row r="179" spans="1:3" s="291" customFormat="1" ht="15.75" x14ac:dyDescent="0.25">
      <c r="A179" s="280" t="s">
        <v>144</v>
      </c>
      <c r="B179" s="283">
        <v>906.08948613677364</v>
      </c>
      <c r="C179" s="283">
        <f t="shared" si="13"/>
        <v>915.15038099814137</v>
      </c>
    </row>
    <row r="180" spans="1:3" s="291" customFormat="1" ht="15.75" x14ac:dyDescent="0.25">
      <c r="A180" s="280" t="s">
        <v>145</v>
      </c>
      <c r="B180" s="283">
        <v>918.88578783317371</v>
      </c>
      <c r="C180" s="283">
        <f t="shared" si="13"/>
        <v>928.07464571150547</v>
      </c>
    </row>
    <row r="181" spans="1:3" s="304" customFormat="1" ht="16.5" thickBot="1" x14ac:dyDescent="0.3">
      <c r="A181" s="302"/>
      <c r="B181" s="305"/>
      <c r="C181" s="305"/>
    </row>
    <row r="182" spans="1:3" s="291" customFormat="1" ht="16.5" thickTop="1" x14ac:dyDescent="0.25">
      <c r="A182" s="280"/>
    </row>
    <row r="183" spans="1:3" s="15" customFormat="1" ht="30.75" customHeight="1" thickBot="1" x14ac:dyDescent="0.25">
      <c r="A183" s="315" t="s">
        <v>257</v>
      </c>
    </row>
    <row r="184" spans="1:3" s="117" customFormat="1" ht="15.75" thickTop="1" x14ac:dyDescent="0.2">
      <c r="A184" s="316"/>
      <c r="B184" s="118"/>
      <c r="C184" s="118"/>
    </row>
  </sheetData>
  <hyperlinks>
    <hyperlink ref="A183" location="'Table of Contents'!A1" display="Link to Table of Contents " xr:uid="{00000000-0004-0000-1600-000000000000}"/>
  </hyperlink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-0.499984740745262"/>
    <pageSetUpPr fitToPage="1"/>
  </sheetPr>
  <dimension ref="A1:BP43"/>
  <sheetViews>
    <sheetView workbookViewId="0">
      <pane ySplit="1" topLeftCell="A2" activePane="bottomLeft" state="frozen"/>
      <selection pane="bottomLeft" activeCell="F10" sqref="F10"/>
    </sheetView>
  </sheetViews>
  <sheetFormatPr defaultColWidth="7.109375" defaultRowHeight="15.75" x14ac:dyDescent="0.2"/>
  <cols>
    <col min="1" max="1" width="40.88671875" style="20" customWidth="1"/>
    <col min="2" max="3" width="12.44140625" style="10" customWidth="1"/>
    <col min="4" max="16384" width="7.109375" style="10"/>
  </cols>
  <sheetData>
    <row r="1" spans="1:68" s="314" customFormat="1" ht="16.5" thickBot="1" x14ac:dyDescent="0.25">
      <c r="A1" s="313" t="s">
        <v>121</v>
      </c>
      <c r="B1" s="41">
        <v>45717</v>
      </c>
      <c r="C1" s="41">
        <v>45870</v>
      </c>
    </row>
    <row r="2" spans="1:68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16.5" thickBot="1" x14ac:dyDescent="0.25">
      <c r="A3" s="171" t="s">
        <v>301</v>
      </c>
      <c r="B3" s="351">
        <v>1000</v>
      </c>
      <c r="C3" s="351"/>
    </row>
    <row r="4" spans="1:68" x14ac:dyDescent="0.25">
      <c r="A4" s="319" t="s">
        <v>122</v>
      </c>
      <c r="B4" s="290">
        <v>45695.098169400007</v>
      </c>
      <c r="C4" s="290">
        <f t="shared" ref="C4:C39" si="0">IF(B4*C$2&lt;(C$3),B4+(C$3),B4*(1+C$2))</f>
        <v>46152.049151094005</v>
      </c>
    </row>
    <row r="5" spans="1:68" x14ac:dyDescent="0.25">
      <c r="A5" s="19"/>
      <c r="B5" s="290">
        <v>47937.130258919999</v>
      </c>
      <c r="C5" s="290">
        <f t="shared" si="0"/>
        <v>48416.501561509198</v>
      </c>
    </row>
    <row r="6" spans="1:68" x14ac:dyDescent="0.25">
      <c r="A6" s="19"/>
      <c r="B6" s="290">
        <v>49558.638170699996</v>
      </c>
      <c r="C6" s="290">
        <f t="shared" si="0"/>
        <v>50054.224552406995</v>
      </c>
    </row>
    <row r="7" spans="1:68" x14ac:dyDescent="0.25">
      <c r="A7" s="320"/>
      <c r="B7" s="290">
        <v>51211.077789159601</v>
      </c>
      <c r="C7" s="290">
        <f t="shared" si="0"/>
        <v>51723.188567051198</v>
      </c>
    </row>
    <row r="8" spans="1:68" x14ac:dyDescent="0.25">
      <c r="A8" s="19"/>
      <c r="B8" s="290">
        <v>52768.15772624575</v>
      </c>
      <c r="C8" s="290">
        <f t="shared" si="0"/>
        <v>53295.839303508212</v>
      </c>
    </row>
    <row r="9" spans="1:68" s="24" customFormat="1" x14ac:dyDescent="0.25">
      <c r="A9" s="58"/>
      <c r="B9" s="290">
        <v>54367.132191238896</v>
      </c>
      <c r="C9" s="290">
        <f t="shared" si="0"/>
        <v>54910.803513151288</v>
      </c>
    </row>
    <row r="10" spans="1:68" s="91" customFormat="1" x14ac:dyDescent="0.25">
      <c r="A10" s="209"/>
      <c r="B10" s="294"/>
      <c r="C10" s="294"/>
    </row>
    <row r="11" spans="1:68" s="24" customFormat="1" x14ac:dyDescent="0.25">
      <c r="A11" s="58" t="s">
        <v>123</v>
      </c>
      <c r="B11" s="290">
        <v>42317.265060490048</v>
      </c>
      <c r="C11" s="290">
        <f t="shared" si="0"/>
        <v>42740.43771109495</v>
      </c>
    </row>
    <row r="12" spans="1:68" x14ac:dyDescent="0.25">
      <c r="A12" s="19"/>
      <c r="B12" s="290">
        <v>44036.41244723562</v>
      </c>
      <c r="C12" s="290">
        <f t="shared" si="0"/>
        <v>44476.776571707975</v>
      </c>
    </row>
    <row r="13" spans="1:68" x14ac:dyDescent="0.25">
      <c r="A13" s="19"/>
      <c r="B13" s="290">
        <v>45694.68648329057</v>
      </c>
      <c r="C13" s="290">
        <f t="shared" si="0"/>
        <v>46151.633348123476</v>
      </c>
    </row>
    <row r="14" spans="1:68" x14ac:dyDescent="0.25">
      <c r="A14" s="19"/>
      <c r="B14" s="290">
        <v>47937.554594081361</v>
      </c>
      <c r="C14" s="290">
        <f t="shared" si="0"/>
        <v>48416.930140022174</v>
      </c>
    </row>
    <row r="15" spans="1:68" x14ac:dyDescent="0.25">
      <c r="A15" s="19"/>
      <c r="B15" s="290">
        <v>49559.094711616111</v>
      </c>
      <c r="C15" s="290">
        <f t="shared" si="0"/>
        <v>50054.685658732276</v>
      </c>
    </row>
    <row r="16" spans="1:68" s="24" customFormat="1" x14ac:dyDescent="0.2">
      <c r="A16" s="58"/>
      <c r="B16" s="83"/>
      <c r="C16" s="83"/>
    </row>
    <row r="17" spans="1:3" x14ac:dyDescent="0.25">
      <c r="A17" s="58" t="s">
        <v>333</v>
      </c>
      <c r="B17" s="290">
        <v>39147.138727993195</v>
      </c>
      <c r="C17" s="290">
        <f t="shared" si="0"/>
        <v>39538.610115273128</v>
      </c>
    </row>
    <row r="18" spans="1:3" x14ac:dyDescent="0.25">
      <c r="A18" s="19"/>
      <c r="B18" s="290">
        <v>40936.929212725838</v>
      </c>
      <c r="C18" s="290">
        <f t="shared" si="0"/>
        <v>41346.298504853097</v>
      </c>
    </row>
    <row r="19" spans="1:3" x14ac:dyDescent="0.25">
      <c r="A19" s="19"/>
      <c r="B19" s="290">
        <v>42316.916524285429</v>
      </c>
      <c r="C19" s="290">
        <f t="shared" si="0"/>
        <v>42740.085689528285</v>
      </c>
    </row>
    <row r="20" spans="1:3" x14ac:dyDescent="0.25">
      <c r="A20" s="19"/>
      <c r="B20" s="290">
        <v>44036.41244723562</v>
      </c>
      <c r="C20" s="290">
        <f t="shared" si="0"/>
        <v>44476.776571707975</v>
      </c>
    </row>
    <row r="21" spans="1:3" x14ac:dyDescent="0.25">
      <c r="A21" s="19"/>
      <c r="B21" s="290">
        <v>45694.68648329057</v>
      </c>
      <c r="C21" s="290">
        <f t="shared" si="0"/>
        <v>46151.633348123476</v>
      </c>
    </row>
    <row r="22" spans="1:3" x14ac:dyDescent="0.25">
      <c r="A22" s="19"/>
      <c r="B22" s="290">
        <v>47937.554594081361</v>
      </c>
      <c r="C22" s="290">
        <f t="shared" si="0"/>
        <v>48416.930140022174</v>
      </c>
    </row>
    <row r="23" spans="1:3" x14ac:dyDescent="0.25">
      <c r="A23" s="19"/>
      <c r="B23" s="290">
        <v>49559.094711616111</v>
      </c>
      <c r="C23" s="290">
        <f t="shared" si="0"/>
        <v>50054.685658732276</v>
      </c>
    </row>
    <row r="24" spans="1:3" s="91" customFormat="1" x14ac:dyDescent="0.2">
      <c r="A24" s="209"/>
      <c r="B24" s="210"/>
      <c r="C24" s="210"/>
    </row>
    <row r="25" spans="1:3" s="24" customFormat="1" x14ac:dyDescent="0.25">
      <c r="A25" s="58" t="s">
        <v>124</v>
      </c>
      <c r="B25" s="290">
        <v>45694.68648329057</v>
      </c>
      <c r="C25" s="290">
        <f t="shared" si="0"/>
        <v>46151.633348123476</v>
      </c>
    </row>
    <row r="26" spans="1:3" x14ac:dyDescent="0.25">
      <c r="A26" s="19"/>
      <c r="B26" s="290">
        <v>47937.554594081361</v>
      </c>
      <c r="C26" s="290">
        <f t="shared" si="0"/>
        <v>48416.930140022174</v>
      </c>
    </row>
    <row r="27" spans="1:3" x14ac:dyDescent="0.25">
      <c r="A27" s="19"/>
      <c r="B27" s="290">
        <v>49559.094711616111</v>
      </c>
      <c r="C27" s="290">
        <f t="shared" si="0"/>
        <v>50054.685658732276</v>
      </c>
    </row>
    <row r="28" spans="1:3" x14ac:dyDescent="0.25">
      <c r="A28" s="19"/>
      <c r="B28" s="290">
        <v>51211.010809227169</v>
      </c>
      <c r="C28" s="290">
        <f t="shared" si="0"/>
        <v>51723.120917319444</v>
      </c>
    </row>
    <row r="29" spans="1:3" x14ac:dyDescent="0.25">
      <c r="A29" s="19"/>
      <c r="B29" s="290">
        <v>52768.245407784598</v>
      </c>
      <c r="C29" s="290">
        <f t="shared" si="0"/>
        <v>53295.927861862445</v>
      </c>
    </row>
    <row r="30" spans="1:3" x14ac:dyDescent="0.25">
      <c r="A30" s="19"/>
      <c r="B30" s="290">
        <v>54367.218424092818</v>
      </c>
      <c r="C30" s="290">
        <f t="shared" si="0"/>
        <v>54910.89060833375</v>
      </c>
    </row>
    <row r="31" spans="1:3" s="24" customFormat="1" x14ac:dyDescent="0.2">
      <c r="A31" s="58"/>
      <c r="B31" s="83"/>
      <c r="C31" s="83"/>
    </row>
    <row r="32" spans="1:3" x14ac:dyDescent="0.25">
      <c r="A32" s="58" t="s">
        <v>334</v>
      </c>
      <c r="B32" s="290">
        <v>41683.541142605965</v>
      </c>
      <c r="C32" s="290">
        <f t="shared" si="0"/>
        <v>42100.376554032024</v>
      </c>
    </row>
    <row r="33" spans="1:3" x14ac:dyDescent="0.25">
      <c r="A33" s="19"/>
      <c r="B33" s="290">
        <v>44431.426881552921</v>
      </c>
      <c r="C33" s="290">
        <f t="shared" si="0"/>
        <v>44875.741150368449</v>
      </c>
    </row>
    <row r="34" spans="1:3" x14ac:dyDescent="0.25">
      <c r="A34" s="19"/>
      <c r="B34" s="290">
        <v>45694.487921568849</v>
      </c>
      <c r="C34" s="290">
        <f t="shared" si="0"/>
        <v>46151.43280078454</v>
      </c>
    </row>
    <row r="35" spans="1:3" x14ac:dyDescent="0.25">
      <c r="A35" s="19"/>
      <c r="B35" s="290">
        <v>47937.554594081361</v>
      </c>
      <c r="C35" s="290">
        <f t="shared" si="0"/>
        <v>48416.930140022174</v>
      </c>
    </row>
    <row r="36" spans="1:3" x14ac:dyDescent="0.25">
      <c r="A36" s="19"/>
      <c r="B36" s="290">
        <v>49559.094711616111</v>
      </c>
      <c r="C36" s="290">
        <f t="shared" si="0"/>
        <v>50054.685658732276</v>
      </c>
    </row>
    <row r="37" spans="1:3" x14ac:dyDescent="0.25">
      <c r="A37" s="19"/>
      <c r="B37" s="290">
        <v>51211.010809227169</v>
      </c>
      <c r="C37" s="290">
        <f t="shared" si="0"/>
        <v>51723.120917319444</v>
      </c>
    </row>
    <row r="38" spans="1:3" x14ac:dyDescent="0.25">
      <c r="A38" s="19"/>
      <c r="B38" s="290">
        <v>52768.245407784598</v>
      </c>
      <c r="C38" s="290">
        <f t="shared" si="0"/>
        <v>53295.927861862445</v>
      </c>
    </row>
    <row r="39" spans="1:3" x14ac:dyDescent="0.25">
      <c r="A39" s="19"/>
      <c r="B39" s="290">
        <v>54367.218424092818</v>
      </c>
      <c r="C39" s="290">
        <f t="shared" si="0"/>
        <v>54910.89060833375</v>
      </c>
    </row>
    <row r="40" spans="1:3" s="185" customFormat="1" ht="16.5" thickBot="1" x14ac:dyDescent="0.25">
      <c r="A40" s="323"/>
    </row>
    <row r="41" spans="1:3" ht="16.5" thickTop="1" x14ac:dyDescent="0.2"/>
    <row r="42" spans="1:3" ht="30.75" customHeight="1" thickBot="1" x14ac:dyDescent="0.25">
      <c r="A42" s="321" t="s">
        <v>257</v>
      </c>
    </row>
    <row r="43" spans="1:3" ht="16.5" thickTop="1" x14ac:dyDescent="0.2"/>
  </sheetData>
  <hyperlinks>
    <hyperlink ref="A42" location="'Table of Contents'!A1" display="Link to Table of Contents " xr:uid="{00000000-0004-0000-1700-000000000000}"/>
  </hyperlinks>
  <pageMargins left="0.7" right="0.7" top="0.75" bottom="0.75" header="0.3" footer="0.3"/>
  <pageSetup paperSize="9" scale="1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39997558519241921"/>
  </sheetPr>
  <dimension ref="A1:BP102"/>
  <sheetViews>
    <sheetView zoomScaleNormal="100" workbookViewId="0">
      <pane ySplit="1" topLeftCell="A2" activePane="bottomLeft" state="frozen"/>
      <selection pane="bottomLeft" activeCell="E12" sqref="E12"/>
    </sheetView>
  </sheetViews>
  <sheetFormatPr defaultColWidth="7.109375" defaultRowHeight="15.75" x14ac:dyDescent="0.2"/>
  <cols>
    <col min="1" max="1" width="31.5546875" style="19" customWidth="1"/>
    <col min="2" max="3" width="9.88671875" style="10" customWidth="1"/>
    <col min="4" max="16384" width="7.109375" style="10"/>
  </cols>
  <sheetData>
    <row r="1" spans="1:68" s="314" customFormat="1" ht="32.25" thickBot="1" x14ac:dyDescent="0.25">
      <c r="A1" s="313" t="s">
        <v>176</v>
      </c>
      <c r="B1" s="41">
        <v>45717</v>
      </c>
      <c r="C1" s="41">
        <v>45870</v>
      </c>
    </row>
    <row r="2" spans="1:68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16.5" thickBot="1" x14ac:dyDescent="0.25">
      <c r="A3" s="171" t="s">
        <v>301</v>
      </c>
      <c r="B3" s="351">
        <v>1000</v>
      </c>
      <c r="C3" s="351"/>
    </row>
    <row r="4" spans="1:68" x14ac:dyDescent="0.2">
      <c r="A4" s="19" t="s">
        <v>177</v>
      </c>
      <c r="B4" s="17">
        <v>739.31959443017388</v>
      </c>
      <c r="C4" s="17">
        <f t="shared" ref="C4" si="0">IF(B4*C$2&lt;(C$3/52.18),B4+(C$3/52.18),B4*(1+C$2))</f>
        <v>746.71279037447562</v>
      </c>
    </row>
    <row r="5" spans="1:68" s="24" customFormat="1" x14ac:dyDescent="0.2">
      <c r="A5" s="58" t="s">
        <v>178</v>
      </c>
      <c r="B5" s="111"/>
      <c r="C5" s="111"/>
    </row>
    <row r="6" spans="1:68" s="24" customFormat="1" x14ac:dyDescent="0.2">
      <c r="A6" s="58"/>
      <c r="B6" s="111"/>
      <c r="C6" s="111"/>
    </row>
    <row r="7" spans="1:68" s="24" customFormat="1" x14ac:dyDescent="0.2">
      <c r="A7" s="19" t="s">
        <v>335</v>
      </c>
      <c r="B7" s="17">
        <v>681.99344889077372</v>
      </c>
      <c r="C7" s="17">
        <f t="shared" ref="C7:C8" si="1">IF(B7*C$2&lt;(C$3/52.18),B7+(C$3/52.18),B7*(1+C$2))</f>
        <v>688.81338337968145</v>
      </c>
    </row>
    <row r="8" spans="1:68" s="24" customFormat="1" x14ac:dyDescent="0.2">
      <c r="A8" s="58" t="s">
        <v>178</v>
      </c>
      <c r="B8" s="111">
        <v>739.31959443017388</v>
      </c>
      <c r="C8" s="111">
        <f t="shared" si="1"/>
        <v>746.71279037447562</v>
      </c>
    </row>
    <row r="9" spans="1:68" s="91" customFormat="1" x14ac:dyDescent="0.2">
      <c r="A9" s="209"/>
      <c r="B9" s="162"/>
      <c r="C9" s="162"/>
    </row>
    <row r="10" spans="1:68" s="24" customFormat="1" x14ac:dyDescent="0.2">
      <c r="A10" s="58" t="s">
        <v>179</v>
      </c>
      <c r="B10" s="90">
        <v>46101.278935140006</v>
      </c>
      <c r="C10" s="90">
        <f t="shared" ref="C10:C17" si="2">IF(B10*C$2&lt;(C$3),B10+(C$3),B10*(1+C$2))</f>
        <v>46562.291724491406</v>
      </c>
    </row>
    <row r="11" spans="1:68" x14ac:dyDescent="0.2">
      <c r="A11" s="155"/>
      <c r="B11" s="11">
        <v>47925.341371259994</v>
      </c>
      <c r="C11" s="11">
        <f t="shared" si="2"/>
        <v>48404.594784972593</v>
      </c>
    </row>
    <row r="12" spans="1:68" x14ac:dyDescent="0.2">
      <c r="B12" s="11">
        <v>49785.842187420007</v>
      </c>
      <c r="C12" s="11">
        <f t="shared" si="2"/>
        <v>50283.70060929421</v>
      </c>
    </row>
    <row r="13" spans="1:68" x14ac:dyDescent="0.2">
      <c r="B13" s="11">
        <v>51263.5490564172</v>
      </c>
      <c r="C13" s="11">
        <f t="shared" si="2"/>
        <v>51776.184546981371</v>
      </c>
    </row>
    <row r="14" spans="1:68" x14ac:dyDescent="0.2">
      <c r="B14" s="11">
        <v>52789.135301634786</v>
      </c>
      <c r="C14" s="11">
        <f t="shared" si="2"/>
        <v>53317.026654651134</v>
      </c>
    </row>
    <row r="15" spans="1:68" x14ac:dyDescent="0.2">
      <c r="B15" s="11">
        <v>54353.381887408694</v>
      </c>
      <c r="C15" s="11">
        <f t="shared" si="2"/>
        <v>54896.91570628278</v>
      </c>
    </row>
    <row r="16" spans="1:68" x14ac:dyDescent="0.2">
      <c r="B16" s="11">
        <v>55947.029969744064</v>
      </c>
      <c r="C16" s="11">
        <f t="shared" si="2"/>
        <v>56506.500269441509</v>
      </c>
    </row>
    <row r="17" spans="1:3" x14ac:dyDescent="0.2">
      <c r="B17" s="11">
        <v>57542.970442382284</v>
      </c>
      <c r="C17" s="11">
        <f t="shared" si="2"/>
        <v>58118.400146806111</v>
      </c>
    </row>
    <row r="18" spans="1:3" s="24" customFormat="1" x14ac:dyDescent="0.2">
      <c r="A18" s="58"/>
      <c r="B18" s="90"/>
      <c r="C18" s="90"/>
    </row>
    <row r="19" spans="1:3" s="24" customFormat="1" x14ac:dyDescent="0.2">
      <c r="A19" s="58" t="s">
        <v>179</v>
      </c>
      <c r="B19" s="90">
        <v>42049.116731280003</v>
      </c>
      <c r="C19" s="90">
        <f t="shared" ref="C19:C28" si="3">IF(B19*C$2&lt;(C$3),B19+(C$3),B19*(1+C$2))</f>
        <v>42469.607898592803</v>
      </c>
    </row>
    <row r="20" spans="1:3" s="24" customFormat="1" x14ac:dyDescent="0.2">
      <c r="A20" s="58" t="s">
        <v>324</v>
      </c>
      <c r="B20" s="11">
        <v>44527.998291060008</v>
      </c>
      <c r="C20" s="11">
        <f t="shared" si="3"/>
        <v>44973.278273970609</v>
      </c>
    </row>
    <row r="21" spans="1:3" s="24" customFormat="1" x14ac:dyDescent="0.2">
      <c r="A21" s="58"/>
      <c r="B21" s="11">
        <v>46101.278935140006</v>
      </c>
      <c r="C21" s="11">
        <f t="shared" si="3"/>
        <v>46562.291724491406</v>
      </c>
    </row>
    <row r="22" spans="1:3" s="24" customFormat="1" x14ac:dyDescent="0.2">
      <c r="A22" s="58"/>
      <c r="B22" s="11">
        <v>47925.341371259994</v>
      </c>
      <c r="C22" s="11">
        <f t="shared" si="3"/>
        <v>48404.594784972593</v>
      </c>
    </row>
    <row r="23" spans="1:3" s="24" customFormat="1" x14ac:dyDescent="0.2">
      <c r="A23" s="58"/>
      <c r="B23" s="11">
        <v>49785.842187420007</v>
      </c>
      <c r="C23" s="11">
        <f t="shared" si="3"/>
        <v>50283.70060929421</v>
      </c>
    </row>
    <row r="24" spans="1:3" s="24" customFormat="1" x14ac:dyDescent="0.2">
      <c r="A24" s="58"/>
      <c r="B24" s="11">
        <v>51263.5490564172</v>
      </c>
      <c r="C24" s="11">
        <f t="shared" si="3"/>
        <v>51776.184546981371</v>
      </c>
    </row>
    <row r="25" spans="1:3" s="24" customFormat="1" x14ac:dyDescent="0.2">
      <c r="A25" s="58"/>
      <c r="B25" s="11">
        <v>52789.135301634786</v>
      </c>
      <c r="C25" s="11">
        <f t="shared" si="3"/>
        <v>53317.026654651134</v>
      </c>
    </row>
    <row r="26" spans="1:3" s="24" customFormat="1" x14ac:dyDescent="0.2">
      <c r="A26" s="58"/>
      <c r="B26" s="11">
        <v>54353.381887408694</v>
      </c>
      <c r="C26" s="11">
        <f t="shared" si="3"/>
        <v>54896.91570628278</v>
      </c>
    </row>
    <row r="27" spans="1:3" s="24" customFormat="1" x14ac:dyDescent="0.2">
      <c r="A27" s="58"/>
      <c r="B27" s="11">
        <v>55947.029969744064</v>
      </c>
      <c r="C27" s="11">
        <f t="shared" si="3"/>
        <v>56506.500269441509</v>
      </c>
    </row>
    <row r="28" spans="1:3" s="24" customFormat="1" x14ac:dyDescent="0.2">
      <c r="A28" s="58"/>
      <c r="B28" s="90">
        <v>57542.970442382284</v>
      </c>
      <c r="C28" s="90">
        <f t="shared" si="3"/>
        <v>58118.400146806111</v>
      </c>
    </row>
    <row r="29" spans="1:3" s="91" customFormat="1" x14ac:dyDescent="0.2">
      <c r="A29" s="209"/>
      <c r="B29" s="92"/>
      <c r="C29" s="92"/>
    </row>
    <row r="30" spans="1:3" s="24" customFormat="1" x14ac:dyDescent="0.2">
      <c r="A30" s="58" t="s">
        <v>365</v>
      </c>
      <c r="B30" s="90">
        <v>42520.672237679995</v>
      </c>
      <c r="C30" s="90">
        <f t="shared" ref="C30:C44" si="4">IF(B30*C$2&lt;(C$3),B30+(C$3),B30*(1+C$2))</f>
        <v>42945.878960056798</v>
      </c>
    </row>
    <row r="31" spans="1:3" x14ac:dyDescent="0.2">
      <c r="B31" s="11">
        <v>43959.988249260001</v>
      </c>
      <c r="C31" s="11">
        <f t="shared" si="4"/>
        <v>44399.5881317526</v>
      </c>
    </row>
    <row r="32" spans="1:3" x14ac:dyDescent="0.2">
      <c r="B32" s="11">
        <v>45249.263872440002</v>
      </c>
      <c r="C32" s="11">
        <f t="shared" si="4"/>
        <v>45701.7565111644</v>
      </c>
    </row>
    <row r="33" spans="1:3" x14ac:dyDescent="0.2">
      <c r="B33" s="11">
        <v>46509.603135000005</v>
      </c>
      <c r="C33" s="11">
        <f t="shared" si="4"/>
        <v>46974.699166350008</v>
      </c>
    </row>
    <row r="34" spans="1:3" x14ac:dyDescent="0.2">
      <c r="B34" s="11">
        <v>48854.520062279997</v>
      </c>
      <c r="C34" s="11">
        <f t="shared" si="4"/>
        <v>49343.065262902797</v>
      </c>
    </row>
    <row r="35" spans="1:3" x14ac:dyDescent="0.2">
      <c r="B35" s="11">
        <v>50473.884539939994</v>
      </c>
      <c r="C35" s="11">
        <f t="shared" si="4"/>
        <v>50978.623385339393</v>
      </c>
    </row>
    <row r="36" spans="1:3" x14ac:dyDescent="0.2">
      <c r="B36" s="11">
        <v>52090.25081630559</v>
      </c>
      <c r="C36" s="11">
        <f t="shared" si="4"/>
        <v>52611.153324468643</v>
      </c>
    </row>
    <row r="37" spans="1:3" x14ac:dyDescent="0.2">
      <c r="B37" s="11">
        <v>53784.731443962366</v>
      </c>
      <c r="C37" s="11">
        <f t="shared" si="4"/>
        <v>54322.578758401993</v>
      </c>
    </row>
    <row r="38" spans="1:3" x14ac:dyDescent="0.2">
      <c r="B38" s="11">
        <v>55522.157712975357</v>
      </c>
      <c r="C38" s="11">
        <f t="shared" si="4"/>
        <v>56077.379290105113</v>
      </c>
    </row>
    <row r="39" spans="1:3" x14ac:dyDescent="0.2">
      <c r="B39" s="11">
        <v>57503.62165625488</v>
      </c>
      <c r="C39" s="11">
        <f t="shared" si="4"/>
        <v>58078.657872817428</v>
      </c>
    </row>
    <row r="40" spans="1:3" x14ac:dyDescent="0.2">
      <c r="B40" s="11">
        <v>59415.509735151427</v>
      </c>
      <c r="C40" s="11">
        <f t="shared" si="4"/>
        <v>60009.664832502938</v>
      </c>
    </row>
    <row r="41" spans="1:3" x14ac:dyDescent="0.2">
      <c r="B41" s="11">
        <v>61392.207579434304</v>
      </c>
      <c r="C41" s="11">
        <f t="shared" si="4"/>
        <v>62006.129655228644</v>
      </c>
    </row>
    <row r="42" spans="1:3" x14ac:dyDescent="0.2">
      <c r="B42" s="11">
        <v>63341.129809980179</v>
      </c>
      <c r="C42" s="11">
        <f t="shared" si="4"/>
        <v>63974.541108079982</v>
      </c>
    </row>
    <row r="43" spans="1:3" x14ac:dyDescent="0.2">
      <c r="B43" s="11">
        <v>65351.389854195273</v>
      </c>
      <c r="C43" s="11">
        <f t="shared" si="4"/>
        <v>66004.903752737227</v>
      </c>
    </row>
    <row r="44" spans="1:3" ht="31.5" x14ac:dyDescent="0.2">
      <c r="A44" s="324" t="s">
        <v>22</v>
      </c>
      <c r="B44" s="11">
        <v>66618.652230945707</v>
      </c>
      <c r="C44" s="11">
        <f t="shared" si="4"/>
        <v>67284.838753255171</v>
      </c>
    </row>
    <row r="45" spans="1:3" s="24" customFormat="1" ht="47.25" x14ac:dyDescent="0.2">
      <c r="A45" s="325" t="s">
        <v>23</v>
      </c>
      <c r="B45" s="90"/>
      <c r="C45" s="90"/>
    </row>
    <row r="46" spans="1:3" s="24" customFormat="1" x14ac:dyDescent="0.2">
      <c r="A46" s="325"/>
      <c r="B46" s="90"/>
      <c r="C46" s="90"/>
    </row>
    <row r="47" spans="1:3" s="24" customFormat="1" x14ac:dyDescent="0.2">
      <c r="A47" s="58" t="s">
        <v>365</v>
      </c>
      <c r="B47" s="90">
        <v>39332.31398418</v>
      </c>
      <c r="C47" s="90">
        <f t="shared" ref="C47:C63" si="5">IF(B47*C$2&lt;(C$3),B47+(C$3),B47*(1+C$2))</f>
        <v>39725.6371240218</v>
      </c>
    </row>
    <row r="48" spans="1:3" s="24" customFormat="1" x14ac:dyDescent="0.2">
      <c r="A48" s="19" t="s">
        <v>324</v>
      </c>
      <c r="B48" s="11">
        <v>41273.193579840008</v>
      </c>
      <c r="C48" s="11">
        <f t="shared" si="5"/>
        <v>41685.92551563841</v>
      </c>
    </row>
    <row r="49" spans="1:3" s="24" customFormat="1" x14ac:dyDescent="0.2">
      <c r="A49" s="19"/>
      <c r="B49" s="11">
        <v>42520.672237679995</v>
      </c>
      <c r="C49" s="11">
        <f t="shared" si="5"/>
        <v>42945.878960056798</v>
      </c>
    </row>
    <row r="50" spans="1:3" s="24" customFormat="1" x14ac:dyDescent="0.2">
      <c r="A50" s="19"/>
      <c r="B50" s="11">
        <v>43959.988249260001</v>
      </c>
      <c r="C50" s="11">
        <f t="shared" si="5"/>
        <v>44399.5881317526</v>
      </c>
    </row>
    <row r="51" spans="1:3" s="24" customFormat="1" x14ac:dyDescent="0.2">
      <c r="A51" s="19"/>
      <c r="B51" s="11">
        <v>45249.263872440002</v>
      </c>
      <c r="C51" s="11">
        <f t="shared" si="5"/>
        <v>45701.7565111644</v>
      </c>
    </row>
    <row r="52" spans="1:3" s="24" customFormat="1" x14ac:dyDescent="0.2">
      <c r="A52" s="19"/>
      <c r="B52" s="11">
        <v>46509.603135000005</v>
      </c>
      <c r="C52" s="11">
        <f t="shared" si="5"/>
        <v>46974.699166350008</v>
      </c>
    </row>
    <row r="53" spans="1:3" s="24" customFormat="1" x14ac:dyDescent="0.2">
      <c r="A53" s="19"/>
      <c r="B53" s="11">
        <v>48854.520062279997</v>
      </c>
      <c r="C53" s="11">
        <f t="shared" si="5"/>
        <v>49343.065262902797</v>
      </c>
    </row>
    <row r="54" spans="1:3" s="24" customFormat="1" x14ac:dyDescent="0.2">
      <c r="A54" s="19"/>
      <c r="B54" s="11">
        <v>50473.884539939994</v>
      </c>
      <c r="C54" s="11">
        <f t="shared" si="5"/>
        <v>50978.623385339393</v>
      </c>
    </row>
    <row r="55" spans="1:3" s="24" customFormat="1" x14ac:dyDescent="0.2">
      <c r="A55" s="19"/>
      <c r="B55" s="11">
        <v>52090.25081630559</v>
      </c>
      <c r="C55" s="11">
        <f t="shared" si="5"/>
        <v>52611.153324468643</v>
      </c>
    </row>
    <row r="56" spans="1:3" s="24" customFormat="1" x14ac:dyDescent="0.2">
      <c r="A56" s="19"/>
      <c r="B56" s="11">
        <v>53784.731443962366</v>
      </c>
      <c r="C56" s="11">
        <f t="shared" si="5"/>
        <v>54322.578758401993</v>
      </c>
    </row>
    <row r="57" spans="1:3" s="24" customFormat="1" x14ac:dyDescent="0.2">
      <c r="A57" s="19"/>
      <c r="B57" s="11">
        <v>55522.157712975357</v>
      </c>
      <c r="C57" s="11">
        <f t="shared" si="5"/>
        <v>56077.379290105113</v>
      </c>
    </row>
    <row r="58" spans="1:3" s="24" customFormat="1" x14ac:dyDescent="0.2">
      <c r="A58" s="19"/>
      <c r="B58" s="11">
        <v>57503.62165625488</v>
      </c>
      <c r="C58" s="11">
        <f t="shared" si="5"/>
        <v>58078.657872817428</v>
      </c>
    </row>
    <row r="59" spans="1:3" s="24" customFormat="1" x14ac:dyDescent="0.2">
      <c r="A59" s="19"/>
      <c r="B59" s="11">
        <v>59415.509735151427</v>
      </c>
      <c r="C59" s="11">
        <f t="shared" si="5"/>
        <v>60009.664832502938</v>
      </c>
    </row>
    <row r="60" spans="1:3" s="24" customFormat="1" x14ac:dyDescent="0.2">
      <c r="A60" s="19"/>
      <c r="B60" s="11">
        <v>61392.207579434304</v>
      </c>
      <c r="C60" s="11">
        <f t="shared" si="5"/>
        <v>62006.129655228644</v>
      </c>
    </row>
    <row r="61" spans="1:3" s="24" customFormat="1" x14ac:dyDescent="0.2">
      <c r="A61" s="19"/>
      <c r="B61" s="11">
        <v>63341.129809980179</v>
      </c>
      <c r="C61" s="11">
        <f t="shared" si="5"/>
        <v>63974.541108079982</v>
      </c>
    </row>
    <row r="62" spans="1:3" s="24" customFormat="1" x14ac:dyDescent="0.2">
      <c r="A62" s="19"/>
      <c r="B62" s="11">
        <v>65351.389854195273</v>
      </c>
      <c r="C62" s="11">
        <f t="shared" si="5"/>
        <v>66004.903752737227</v>
      </c>
    </row>
    <row r="63" spans="1:3" s="24" customFormat="1" ht="31.5" x14ac:dyDescent="0.2">
      <c r="A63" s="324" t="s">
        <v>22</v>
      </c>
      <c r="B63" s="11">
        <v>66618.652230945707</v>
      </c>
      <c r="C63" s="11">
        <f t="shared" si="5"/>
        <v>67284.838753255171</v>
      </c>
    </row>
    <row r="64" spans="1:3" s="24" customFormat="1" ht="47.25" x14ac:dyDescent="0.2">
      <c r="A64" s="325" t="s">
        <v>23</v>
      </c>
      <c r="B64" s="90"/>
      <c r="C64" s="90"/>
    </row>
    <row r="65" spans="1:3" s="24" customFormat="1" x14ac:dyDescent="0.2">
      <c r="A65" s="325"/>
      <c r="B65" s="90"/>
      <c r="C65" s="90"/>
    </row>
    <row r="66" spans="1:3" s="128" customFormat="1" x14ac:dyDescent="0.2">
      <c r="A66" s="34" t="s">
        <v>180</v>
      </c>
      <c r="B66" s="127">
        <v>42885.056038080002</v>
      </c>
      <c r="C66" s="127">
        <f t="shared" ref="C66:C79" si="6">IF(B66*C$2&lt;(C$3),B66+(C$3),B66*(1+C$2))</f>
        <v>43313.906598460802</v>
      </c>
    </row>
    <row r="67" spans="1:3" x14ac:dyDescent="0.2">
      <c r="B67" s="11">
        <v>44340.447805560005</v>
      </c>
      <c r="C67" s="11">
        <f t="shared" si="6"/>
        <v>44783.852283615604</v>
      </c>
    </row>
    <row r="68" spans="1:3" x14ac:dyDescent="0.2">
      <c r="B68" s="11">
        <v>45644.72746758</v>
      </c>
      <c r="C68" s="11">
        <f t="shared" si="6"/>
        <v>46101.174742255804</v>
      </c>
    </row>
    <row r="69" spans="1:3" x14ac:dyDescent="0.2">
      <c r="B69" s="11">
        <v>46914.712183680007</v>
      </c>
      <c r="C69" s="11">
        <f t="shared" si="6"/>
        <v>47383.859305516809</v>
      </c>
    </row>
    <row r="70" spans="1:3" x14ac:dyDescent="0.2">
      <c r="B70" s="11">
        <v>49239.266486820001</v>
      </c>
      <c r="C70" s="11">
        <f t="shared" si="6"/>
        <v>49731.659151688204</v>
      </c>
    </row>
    <row r="71" spans="1:3" x14ac:dyDescent="0.2">
      <c r="B71" s="11">
        <v>50869.348135079999</v>
      </c>
      <c r="C71" s="11">
        <f t="shared" si="6"/>
        <v>51378.041616430797</v>
      </c>
    </row>
    <row r="72" spans="1:3" x14ac:dyDescent="0.2">
      <c r="B72" s="11">
        <v>52502.07374367967</v>
      </c>
      <c r="C72" s="11">
        <f t="shared" si="6"/>
        <v>53027.094481116466</v>
      </c>
    </row>
    <row r="73" spans="1:3" x14ac:dyDescent="0.2">
      <c r="B73" s="11">
        <v>54236.504304852038</v>
      </c>
      <c r="C73" s="11">
        <f t="shared" si="6"/>
        <v>54778.86934790056</v>
      </c>
    </row>
    <row r="74" spans="1:3" x14ac:dyDescent="0.2">
      <c r="B74" s="11">
        <v>56002.581197218045</v>
      </c>
      <c r="C74" s="11">
        <f t="shared" si="6"/>
        <v>56562.607009190229</v>
      </c>
    </row>
    <row r="75" spans="1:3" x14ac:dyDescent="0.2">
      <c r="B75" s="11">
        <v>57992.009531130403</v>
      </c>
      <c r="C75" s="11">
        <f t="shared" si="6"/>
        <v>58571.929626441706</v>
      </c>
    </row>
    <row r="76" spans="1:3" x14ac:dyDescent="0.2">
      <c r="B76" s="11">
        <v>59936.302492720104</v>
      </c>
      <c r="C76" s="11">
        <f t="shared" si="6"/>
        <v>60535.665517647307</v>
      </c>
    </row>
    <row r="77" spans="1:3" x14ac:dyDescent="0.2">
      <c r="B77" s="11">
        <v>61929.202778349565</v>
      </c>
      <c r="C77" s="11">
        <f t="shared" si="6"/>
        <v>62548.494806133058</v>
      </c>
    </row>
    <row r="78" spans="1:3" x14ac:dyDescent="0.2">
      <c r="B78" s="11">
        <v>63893.17013300299</v>
      </c>
      <c r="C78" s="11">
        <f t="shared" si="6"/>
        <v>64532.101834333022</v>
      </c>
    </row>
    <row r="79" spans="1:3" x14ac:dyDescent="0.2">
      <c r="B79" s="11">
        <v>65933.520425433133</v>
      </c>
      <c r="C79" s="11">
        <f t="shared" si="6"/>
        <v>66592.855629687459</v>
      </c>
    </row>
    <row r="80" spans="1:3" s="327" customFormat="1" ht="31.5" x14ac:dyDescent="0.2">
      <c r="A80" s="324" t="s">
        <v>181</v>
      </c>
      <c r="B80" s="11">
        <v>67203.097436661687</v>
      </c>
      <c r="C80" s="11">
        <f t="shared" ref="C80" si="7">IF(B80*C$2&lt;(C$3),B80+(C$3),B80*(1+C$2))</f>
        <v>67875.128411028301</v>
      </c>
    </row>
    <row r="81" spans="1:3" s="24" customFormat="1" x14ac:dyDescent="0.2">
      <c r="A81" s="58"/>
    </row>
    <row r="82" spans="1:3" x14ac:dyDescent="0.2">
      <c r="A82" s="58" t="s">
        <v>180</v>
      </c>
      <c r="B82" s="90">
        <v>39489.856392000002</v>
      </c>
      <c r="C82" s="90">
        <f t="shared" ref="C82:C98" si="8">IF(B82*C$2&lt;(C$3),B82+(C$3),B82*(1+C$2))</f>
        <v>39884.754955920005</v>
      </c>
    </row>
    <row r="83" spans="1:3" x14ac:dyDescent="0.2">
      <c r="A83" s="19" t="s">
        <v>324</v>
      </c>
      <c r="B83" s="11">
        <v>41627.931926699996</v>
      </c>
      <c r="C83" s="11">
        <f t="shared" si="8"/>
        <v>42044.211245966995</v>
      </c>
    </row>
    <row r="84" spans="1:3" x14ac:dyDescent="0.2">
      <c r="B84" s="11">
        <v>42885.056038080002</v>
      </c>
      <c r="C84" s="11">
        <f t="shared" si="8"/>
        <v>43313.906598460802</v>
      </c>
    </row>
    <row r="85" spans="1:3" x14ac:dyDescent="0.2">
      <c r="B85" s="11">
        <v>44340.447805560005</v>
      </c>
      <c r="C85" s="11">
        <f t="shared" si="8"/>
        <v>44783.852283615604</v>
      </c>
    </row>
    <row r="86" spans="1:3" x14ac:dyDescent="0.2">
      <c r="B86" s="11">
        <v>45644.72746758</v>
      </c>
      <c r="C86" s="11">
        <f t="shared" si="8"/>
        <v>46101.174742255804</v>
      </c>
    </row>
    <row r="87" spans="1:3" x14ac:dyDescent="0.2">
      <c r="B87" s="11">
        <v>46914.712183680007</v>
      </c>
      <c r="C87" s="11">
        <f t="shared" si="8"/>
        <v>47383.859305516809</v>
      </c>
    </row>
    <row r="88" spans="1:3" x14ac:dyDescent="0.2">
      <c r="B88" s="11">
        <v>49239.266486820001</v>
      </c>
      <c r="C88" s="11">
        <f t="shared" si="8"/>
        <v>49731.659151688204</v>
      </c>
    </row>
    <row r="89" spans="1:3" x14ac:dyDescent="0.2">
      <c r="B89" s="11">
        <v>50869.348135079999</v>
      </c>
      <c r="C89" s="11">
        <f t="shared" si="8"/>
        <v>51378.041616430797</v>
      </c>
    </row>
    <row r="90" spans="1:3" x14ac:dyDescent="0.2">
      <c r="B90" s="11">
        <v>52502.07374367967</v>
      </c>
      <c r="C90" s="11">
        <f t="shared" si="8"/>
        <v>53027.094481116466</v>
      </c>
    </row>
    <row r="91" spans="1:3" x14ac:dyDescent="0.2">
      <c r="B91" s="11">
        <v>54236.504304852038</v>
      </c>
      <c r="C91" s="11">
        <f t="shared" si="8"/>
        <v>54778.86934790056</v>
      </c>
    </row>
    <row r="92" spans="1:3" x14ac:dyDescent="0.2">
      <c r="B92" s="11">
        <v>56002.581197218045</v>
      </c>
      <c r="C92" s="11">
        <f t="shared" si="8"/>
        <v>56562.607009190229</v>
      </c>
    </row>
    <row r="93" spans="1:3" x14ac:dyDescent="0.2">
      <c r="B93" s="11">
        <v>57992.009531130403</v>
      </c>
      <c r="C93" s="11">
        <f t="shared" si="8"/>
        <v>58571.929626441706</v>
      </c>
    </row>
    <row r="94" spans="1:3" x14ac:dyDescent="0.2">
      <c r="B94" s="11">
        <v>59936.302492720104</v>
      </c>
      <c r="C94" s="11">
        <f t="shared" si="8"/>
        <v>60535.665517647307</v>
      </c>
    </row>
    <row r="95" spans="1:3" x14ac:dyDescent="0.2">
      <c r="B95" s="11">
        <v>61929.202778349565</v>
      </c>
      <c r="C95" s="11">
        <f t="shared" si="8"/>
        <v>62548.494806133058</v>
      </c>
    </row>
    <row r="96" spans="1:3" x14ac:dyDescent="0.2">
      <c r="B96" s="11">
        <v>63893.17013300299</v>
      </c>
      <c r="C96" s="11">
        <f t="shared" si="8"/>
        <v>64532.101834333022</v>
      </c>
    </row>
    <row r="97" spans="1:3" x14ac:dyDescent="0.2">
      <c r="B97" s="11">
        <v>65933.520425433133</v>
      </c>
      <c r="C97" s="11">
        <f t="shared" si="8"/>
        <v>66592.855629687459</v>
      </c>
    </row>
    <row r="98" spans="1:3" ht="31.5" x14ac:dyDescent="0.2">
      <c r="A98" s="324" t="s">
        <v>181</v>
      </c>
      <c r="B98" s="11">
        <v>67203.097436661687</v>
      </c>
      <c r="C98" s="11">
        <f t="shared" si="8"/>
        <v>67875.128411028301</v>
      </c>
    </row>
    <row r="99" spans="1:3" s="185" customFormat="1" ht="16.5" thickBot="1" x14ac:dyDescent="0.25">
      <c r="A99" s="330"/>
    </row>
    <row r="100" spans="1:3" ht="16.5" thickTop="1" x14ac:dyDescent="0.2"/>
    <row r="101" spans="1:3" ht="30.75" customHeight="1" thickBot="1" x14ac:dyDescent="0.25">
      <c r="A101" s="173" t="s">
        <v>257</v>
      </c>
    </row>
    <row r="102" spans="1:3" ht="16.5" thickTop="1" x14ac:dyDescent="0.2"/>
  </sheetData>
  <hyperlinks>
    <hyperlink ref="A101" location="'Table of Contents'!A1" display="Link to Table of Contents " xr:uid="{00000000-0004-0000-1800-000000000000}"/>
  </hyperlink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59999389629810485"/>
    <pageSetUpPr fitToPage="1"/>
  </sheetPr>
  <dimension ref="A1:BP340"/>
  <sheetViews>
    <sheetView workbookViewId="0">
      <pane ySplit="1" topLeftCell="A2" activePane="bottomLeft" state="frozen"/>
      <selection pane="bottomLeft" activeCell="E15" sqref="E15"/>
    </sheetView>
  </sheetViews>
  <sheetFormatPr defaultColWidth="7.109375" defaultRowHeight="15.75" x14ac:dyDescent="0.25"/>
  <cols>
    <col min="1" max="1" width="61.6640625" style="30" bestFit="1" customWidth="1"/>
    <col min="2" max="3" width="14" style="26" customWidth="1"/>
    <col min="4" max="4" width="9.77734375" style="26" customWidth="1"/>
    <col min="5" max="5" width="8.77734375" style="26" customWidth="1"/>
    <col min="6" max="6" width="8.33203125" style="26" customWidth="1"/>
    <col min="7" max="7" width="8.6640625" style="26" customWidth="1"/>
    <col min="8" max="16384" width="7.109375" style="26"/>
  </cols>
  <sheetData>
    <row r="1" spans="1:68" s="337" customFormat="1" ht="16.5" thickBot="1" x14ac:dyDescent="0.25">
      <c r="A1" s="336" t="s">
        <v>182</v>
      </c>
      <c r="B1" s="41">
        <v>45717</v>
      </c>
      <c r="C1" s="41">
        <v>45870</v>
      </c>
    </row>
    <row r="2" spans="1:68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</row>
    <row r="3" spans="1:68" s="250" customFormat="1" ht="16.5" thickBot="1" x14ac:dyDescent="0.25">
      <c r="A3" s="171" t="s">
        <v>301</v>
      </c>
      <c r="B3" s="351">
        <v>1000</v>
      </c>
      <c r="C3" s="351"/>
    </row>
    <row r="4" spans="1:68" s="6" customFormat="1" x14ac:dyDescent="0.25">
      <c r="A4" s="39" t="s">
        <v>267</v>
      </c>
      <c r="B4" s="94">
        <v>180620.46965951991</v>
      </c>
      <c r="C4" s="94">
        <f t="shared" ref="C4:C11" si="0">IF(B4*C$2&lt;(C$3),B4+(C$3),B4*(1+C$2))</f>
        <v>182426.67435611511</v>
      </c>
    </row>
    <row r="5" spans="1:68" s="334" customFormat="1" x14ac:dyDescent="0.25">
      <c r="A5" s="331" t="s">
        <v>183</v>
      </c>
      <c r="B5" s="160">
        <v>112199.59169059509</v>
      </c>
      <c r="C5" s="160">
        <f t="shared" si="0"/>
        <v>113321.58760750105</v>
      </c>
    </row>
    <row r="6" spans="1:68" x14ac:dyDescent="0.25">
      <c r="B6" s="94">
        <v>115856.71416596622</v>
      </c>
      <c r="C6" s="94">
        <f t="shared" si="0"/>
        <v>117015.28130762588</v>
      </c>
    </row>
    <row r="7" spans="1:68" x14ac:dyDescent="0.25">
      <c r="B7" s="94">
        <v>119480.27444140517</v>
      </c>
      <c r="C7" s="94">
        <f t="shared" si="0"/>
        <v>120675.07718581922</v>
      </c>
    </row>
    <row r="8" spans="1:68" x14ac:dyDescent="0.25">
      <c r="B8" s="94">
        <v>123095.7334961708</v>
      </c>
      <c r="C8" s="94">
        <f t="shared" si="0"/>
        <v>124326.69083113251</v>
      </c>
    </row>
    <row r="9" spans="1:68" x14ac:dyDescent="0.25">
      <c r="B9" s="94">
        <v>126732.02426123916</v>
      </c>
      <c r="C9" s="94">
        <f t="shared" si="0"/>
        <v>127999.34450385155</v>
      </c>
    </row>
    <row r="10" spans="1:68" x14ac:dyDescent="0.25">
      <c r="B10" s="94">
        <v>130354.42721943907</v>
      </c>
      <c r="C10" s="94">
        <f t="shared" si="0"/>
        <v>131657.97149163345</v>
      </c>
    </row>
    <row r="11" spans="1:68" x14ac:dyDescent="0.25">
      <c r="B11" s="94">
        <v>133976.83017763894</v>
      </c>
      <c r="C11" s="94">
        <f t="shared" si="0"/>
        <v>135316.59847941532</v>
      </c>
    </row>
    <row r="12" spans="1:68" x14ac:dyDescent="0.25">
      <c r="B12" s="94"/>
      <c r="C12" s="94"/>
    </row>
    <row r="13" spans="1:68" s="334" customFormat="1" x14ac:dyDescent="0.25">
      <c r="A13" s="331" t="s">
        <v>184</v>
      </c>
      <c r="B13" s="160">
        <v>84827.88167002461</v>
      </c>
      <c r="C13" s="160">
        <f t="shared" ref="C13:C21" si="1">IF(B13*C$2&lt;(C$3),B13+(C$3),B13*(1+C$2))</f>
        <v>85676.160486724853</v>
      </c>
    </row>
    <row r="14" spans="1:68" x14ac:dyDescent="0.25">
      <c r="B14" s="94">
        <v>88193.360201157309</v>
      </c>
      <c r="C14" s="94">
        <f t="shared" si="1"/>
        <v>89075.293803168883</v>
      </c>
    </row>
    <row r="15" spans="1:68" x14ac:dyDescent="0.25">
      <c r="B15" s="94">
        <v>91570.411904680412</v>
      </c>
      <c r="C15" s="94">
        <f t="shared" si="1"/>
        <v>92486.116023727212</v>
      </c>
    </row>
    <row r="16" spans="1:68" x14ac:dyDescent="0.25">
      <c r="B16" s="94">
        <v>94956.722146115833</v>
      </c>
      <c r="C16" s="94">
        <f t="shared" si="1"/>
        <v>95906.289367576988</v>
      </c>
    </row>
    <row r="17" spans="1:3" x14ac:dyDescent="0.25">
      <c r="B17" s="94">
        <v>98309.470187619023</v>
      </c>
      <c r="C17" s="94">
        <f t="shared" si="1"/>
        <v>99292.564889495217</v>
      </c>
    </row>
    <row r="18" spans="1:3" x14ac:dyDescent="0.25">
      <c r="B18" s="94">
        <v>101694.62311181544</v>
      </c>
      <c r="C18" s="94">
        <f t="shared" si="1"/>
        <v>102711.5693429336</v>
      </c>
    </row>
    <row r="19" spans="1:3" x14ac:dyDescent="0.25">
      <c r="B19" s="94">
        <v>105070.51749809948</v>
      </c>
      <c r="C19" s="94">
        <f t="shared" si="1"/>
        <v>106121.22267308047</v>
      </c>
    </row>
    <row r="20" spans="1:3" x14ac:dyDescent="0.25">
      <c r="B20" s="94">
        <v>108444.0972499054</v>
      </c>
      <c r="C20" s="94">
        <f t="shared" si="1"/>
        <v>109528.53822240446</v>
      </c>
    </row>
    <row r="21" spans="1:3" x14ac:dyDescent="0.25">
      <c r="B21" s="94">
        <v>111813.04773275522</v>
      </c>
      <c r="C21" s="94">
        <f t="shared" si="1"/>
        <v>112931.17821008277</v>
      </c>
    </row>
    <row r="22" spans="1:3" x14ac:dyDescent="0.25">
      <c r="B22" s="94"/>
      <c r="C22" s="94"/>
    </row>
    <row r="23" spans="1:3" s="334" customFormat="1" x14ac:dyDescent="0.25">
      <c r="A23" s="331" t="s">
        <v>185</v>
      </c>
      <c r="B23" s="160">
        <v>71011.828470347231</v>
      </c>
      <c r="C23" s="160">
        <f t="shared" ref="C23:C33" si="2">IF(B23*C$2&lt;(C$3),B23+(C$3),B23*(1+C$2))</f>
        <v>71721.946755050711</v>
      </c>
    </row>
    <row r="24" spans="1:3" x14ac:dyDescent="0.25">
      <c r="B24" s="94">
        <v>74281.249670639445</v>
      </c>
      <c r="C24" s="94">
        <f t="shared" si="2"/>
        <v>75024.062167345837</v>
      </c>
    </row>
    <row r="25" spans="1:3" x14ac:dyDescent="0.25">
      <c r="B25" s="94">
        <v>85773.409854321537</v>
      </c>
      <c r="C25" s="94">
        <f t="shared" si="2"/>
        <v>86631.143952864746</v>
      </c>
    </row>
    <row r="26" spans="1:3" x14ac:dyDescent="0.25">
      <c r="B26" s="94">
        <v>88792.85053098081</v>
      </c>
      <c r="C26" s="94">
        <f t="shared" si="2"/>
        <v>89680.779036290623</v>
      </c>
    </row>
    <row r="27" spans="1:3" x14ac:dyDescent="0.25">
      <c r="B27" s="94">
        <v>91821.549745552402</v>
      </c>
      <c r="C27" s="94">
        <f t="shared" si="2"/>
        <v>92739.765243007932</v>
      </c>
    </row>
    <row r="28" spans="1:3" x14ac:dyDescent="0.25">
      <c r="B28" s="94">
        <v>94859.507498036313</v>
      </c>
      <c r="C28" s="94">
        <f t="shared" si="2"/>
        <v>95808.102573016673</v>
      </c>
    </row>
    <row r="29" spans="1:3" x14ac:dyDescent="0.25">
      <c r="B29" s="94">
        <v>97900.937202237401</v>
      </c>
      <c r="C29" s="94">
        <f t="shared" si="2"/>
        <v>98879.946574259782</v>
      </c>
    </row>
    <row r="30" spans="1:3" x14ac:dyDescent="0.25">
      <c r="B30" s="94">
        <v>100931.95105128705</v>
      </c>
      <c r="C30" s="94">
        <f t="shared" si="2"/>
        <v>101941.27056179992</v>
      </c>
    </row>
    <row r="31" spans="1:3" x14ac:dyDescent="0.25">
      <c r="B31" s="94">
        <v>103954.86367966344</v>
      </c>
      <c r="C31" s="94">
        <f t="shared" si="2"/>
        <v>104994.41231646008</v>
      </c>
    </row>
    <row r="32" spans="1:3" x14ac:dyDescent="0.25">
      <c r="B32" s="94">
        <v>106992.82143214741</v>
      </c>
      <c r="C32" s="94">
        <f t="shared" si="2"/>
        <v>108062.74964646889</v>
      </c>
    </row>
    <row r="33" spans="1:3" x14ac:dyDescent="0.25">
      <c r="B33" s="94">
        <v>110033.0938191094</v>
      </c>
      <c r="C33" s="94">
        <f t="shared" si="2"/>
        <v>111133.4247573005</v>
      </c>
    </row>
    <row r="34" spans="1:3" x14ac:dyDescent="0.25">
      <c r="B34" s="94"/>
      <c r="C34" s="94"/>
    </row>
    <row r="35" spans="1:3" s="334" customFormat="1" x14ac:dyDescent="0.25">
      <c r="A35" s="331" t="s">
        <v>70</v>
      </c>
      <c r="B35" s="160">
        <v>63308.724927287025</v>
      </c>
      <c r="C35" s="160">
        <f t="shared" ref="C35:C43" si="3">IF(B35*C$2&lt;(C$3),B35+(C$3),B35*(1+C$2))</f>
        <v>63941.812176559899</v>
      </c>
    </row>
    <row r="36" spans="1:3" x14ac:dyDescent="0.25">
      <c r="B36" s="94">
        <v>74556.691173531333</v>
      </c>
      <c r="C36" s="94">
        <f t="shared" si="3"/>
        <v>75302.258085266643</v>
      </c>
    </row>
    <row r="37" spans="1:3" x14ac:dyDescent="0.25">
      <c r="B37" s="94">
        <v>78545.963696507388</v>
      </c>
      <c r="C37" s="94">
        <f t="shared" si="3"/>
        <v>79331.423333472456</v>
      </c>
    </row>
    <row r="38" spans="1:3" x14ac:dyDescent="0.25">
      <c r="B38" s="94">
        <v>81291.120187513807</v>
      </c>
      <c r="C38" s="94">
        <f t="shared" si="3"/>
        <v>82104.03138938894</v>
      </c>
    </row>
    <row r="39" spans="1:3" x14ac:dyDescent="0.25">
      <c r="B39" s="94">
        <v>85302.381738031661</v>
      </c>
      <c r="C39" s="94">
        <f t="shared" si="3"/>
        <v>86155.405555411984</v>
      </c>
    </row>
    <row r="40" spans="1:3" x14ac:dyDescent="0.25">
      <c r="B40" s="94">
        <v>89357.621343633058</v>
      </c>
      <c r="C40" s="94">
        <f t="shared" si="3"/>
        <v>90251.19755706939</v>
      </c>
    </row>
    <row r="41" spans="1:3" x14ac:dyDescent="0.25">
      <c r="B41" s="94">
        <v>93393.186556170724</v>
      </c>
      <c r="C41" s="94">
        <f t="shared" si="3"/>
        <v>94327.118421732433</v>
      </c>
    </row>
    <row r="42" spans="1:3" x14ac:dyDescent="0.25">
      <c r="B42" s="94">
        <v>97427.594451469413</v>
      </c>
      <c r="C42" s="94">
        <f t="shared" si="3"/>
        <v>98401.870395984108</v>
      </c>
    </row>
    <row r="43" spans="1:3" x14ac:dyDescent="0.25">
      <c r="B43" s="94">
        <v>101462.00234676806</v>
      </c>
      <c r="C43" s="94">
        <f t="shared" si="3"/>
        <v>102476.62237023574</v>
      </c>
    </row>
    <row r="44" spans="1:3" x14ac:dyDescent="0.25">
      <c r="B44" s="94"/>
      <c r="C44" s="94"/>
    </row>
    <row r="45" spans="1:3" s="334" customFormat="1" x14ac:dyDescent="0.25">
      <c r="A45" s="331" t="s">
        <v>8</v>
      </c>
      <c r="B45" s="160">
        <v>52710.745414654739</v>
      </c>
      <c r="C45" s="160">
        <f t="shared" ref="C45:C52" si="4">IF(B45*C$2&lt;(C$3),B45+(C$3),B45*(1+C$2))</f>
        <v>53237.852868801288</v>
      </c>
    </row>
    <row r="46" spans="1:3" x14ac:dyDescent="0.25">
      <c r="B46" s="94">
        <v>54714.32736295135</v>
      </c>
      <c r="C46" s="94">
        <f t="shared" si="4"/>
        <v>55261.470636580867</v>
      </c>
    </row>
    <row r="47" spans="1:3" x14ac:dyDescent="0.25">
      <c r="B47" s="94">
        <v>56802.287409395729</v>
      </c>
      <c r="C47" s="94">
        <f t="shared" si="4"/>
        <v>57370.310283489685</v>
      </c>
    </row>
    <row r="48" spans="1:3" x14ac:dyDescent="0.25">
      <c r="B48" s="94">
        <v>58469.981550854529</v>
      </c>
      <c r="C48" s="94">
        <f t="shared" si="4"/>
        <v>59054.681366363075</v>
      </c>
    </row>
    <row r="49" spans="1:3" x14ac:dyDescent="0.25">
      <c r="B49" s="94">
        <v>60173.552526723608</v>
      </c>
      <c r="C49" s="94">
        <f t="shared" si="4"/>
        <v>60775.288051990843</v>
      </c>
    </row>
    <row r="50" spans="1:3" x14ac:dyDescent="0.25">
      <c r="B50" s="94">
        <v>61862.078378485159</v>
      </c>
      <c r="C50" s="94">
        <f t="shared" si="4"/>
        <v>62480.699162270008</v>
      </c>
    </row>
    <row r="51" spans="1:3" x14ac:dyDescent="0.25">
      <c r="B51" s="94">
        <v>63564.492037115197</v>
      </c>
      <c r="C51" s="94">
        <f t="shared" si="4"/>
        <v>64200.136957486349</v>
      </c>
    </row>
    <row r="52" spans="1:3" x14ac:dyDescent="0.25">
      <c r="B52" s="94">
        <v>65246.073985442512</v>
      </c>
      <c r="C52" s="94">
        <f t="shared" si="4"/>
        <v>65898.534725296937</v>
      </c>
    </row>
    <row r="53" spans="1:3" s="6" customFormat="1" x14ac:dyDescent="0.25">
      <c r="A53" s="39"/>
      <c r="B53" s="94"/>
      <c r="C53" s="94"/>
    </row>
    <row r="54" spans="1:3" x14ac:dyDescent="0.25">
      <c r="A54" s="39" t="s">
        <v>306</v>
      </c>
      <c r="B54" s="94">
        <v>47957.492883060004</v>
      </c>
      <c r="C54" s="94">
        <f t="shared" ref="C54:C63" si="5">IF(B54*C$2&lt;(C$3),B54+(C$3),B54*(1+C$2))</f>
        <v>48437.067811890607</v>
      </c>
    </row>
    <row r="55" spans="1:3" x14ac:dyDescent="0.25">
      <c r="B55" s="94">
        <v>50542.47443178</v>
      </c>
      <c r="C55" s="94">
        <f t="shared" si="5"/>
        <v>51047.899176097802</v>
      </c>
    </row>
    <row r="56" spans="1:3" x14ac:dyDescent="0.25">
      <c r="B56" s="94">
        <v>52710.745414654739</v>
      </c>
      <c r="C56" s="94">
        <f t="shared" si="5"/>
        <v>53237.852868801288</v>
      </c>
    </row>
    <row r="57" spans="1:3" x14ac:dyDescent="0.25">
      <c r="B57" s="94">
        <v>54714.32736295135</v>
      </c>
      <c r="C57" s="94">
        <f t="shared" si="5"/>
        <v>55261.470636580867</v>
      </c>
    </row>
    <row r="58" spans="1:3" x14ac:dyDescent="0.25">
      <c r="B58" s="94">
        <v>56802.287409395729</v>
      </c>
      <c r="C58" s="94">
        <f t="shared" si="5"/>
        <v>57370.310283489685</v>
      </c>
    </row>
    <row r="59" spans="1:3" x14ac:dyDescent="0.25">
      <c r="B59" s="94">
        <v>58469.981550854529</v>
      </c>
      <c r="C59" s="94">
        <f t="shared" si="5"/>
        <v>59054.681366363075</v>
      </c>
    </row>
    <row r="60" spans="1:3" x14ac:dyDescent="0.25">
      <c r="B60" s="94">
        <v>60173.552526723608</v>
      </c>
      <c r="C60" s="94">
        <f t="shared" si="5"/>
        <v>60775.288051990843</v>
      </c>
    </row>
    <row r="61" spans="1:3" x14ac:dyDescent="0.25">
      <c r="B61" s="94">
        <v>61862.078378485159</v>
      </c>
      <c r="C61" s="94">
        <f t="shared" si="5"/>
        <v>62480.699162270008</v>
      </c>
    </row>
    <row r="62" spans="1:3" x14ac:dyDescent="0.25">
      <c r="B62" s="94">
        <v>63564.492037115197</v>
      </c>
      <c r="C62" s="94">
        <f t="shared" si="5"/>
        <v>64200.136957486349</v>
      </c>
    </row>
    <row r="63" spans="1:3" x14ac:dyDescent="0.25">
      <c r="B63" s="94">
        <v>65246.073985442512</v>
      </c>
      <c r="C63" s="94">
        <f t="shared" si="5"/>
        <v>65898.534725296937</v>
      </c>
    </row>
    <row r="64" spans="1:3" x14ac:dyDescent="0.25">
      <c r="B64" s="94"/>
      <c r="C64" s="94"/>
    </row>
    <row r="65" spans="1:3" s="334" customFormat="1" x14ac:dyDescent="0.25">
      <c r="A65" s="331" t="s">
        <v>13</v>
      </c>
      <c r="B65" s="160">
        <v>59416.667052390476</v>
      </c>
      <c r="C65" s="160">
        <f t="shared" ref="C65:C75" si="6">IF(B65*C$2&lt;(C$3),B65+(C$3),B65*(1+C$2))</f>
        <v>60010.83372291438</v>
      </c>
    </row>
    <row r="66" spans="1:3" x14ac:dyDescent="0.25">
      <c r="B66" s="94">
        <v>60869.10018738755</v>
      </c>
      <c r="C66" s="94">
        <f t="shared" si="6"/>
        <v>61477.791189261428</v>
      </c>
    </row>
    <row r="67" spans="1:3" x14ac:dyDescent="0.25">
      <c r="B67" s="94">
        <v>62566.884577061428</v>
      </c>
      <c r="C67" s="94">
        <f t="shared" si="6"/>
        <v>63192.553422832039</v>
      </c>
    </row>
    <row r="68" spans="1:3" x14ac:dyDescent="0.25">
      <c r="B68" s="94">
        <v>64270.455552930522</v>
      </c>
      <c r="C68" s="94">
        <f t="shared" si="6"/>
        <v>64913.16010845983</v>
      </c>
    </row>
    <row r="69" spans="1:3" x14ac:dyDescent="0.25">
      <c r="B69" s="94">
        <v>65976.341163277684</v>
      </c>
      <c r="C69" s="94">
        <f t="shared" si="6"/>
        <v>66636.104574910467</v>
      </c>
    </row>
    <row r="70" spans="1:3" x14ac:dyDescent="0.25">
      <c r="B70" s="94">
        <v>67500.527967095346</v>
      </c>
      <c r="C70" s="94">
        <f t="shared" si="6"/>
        <v>68175.533246766296</v>
      </c>
    </row>
    <row r="71" spans="1:3" x14ac:dyDescent="0.25">
      <c r="B71" s="94">
        <v>69052.490384649966</v>
      </c>
      <c r="C71" s="94">
        <f t="shared" si="6"/>
        <v>69743.015288496463</v>
      </c>
    </row>
    <row r="72" spans="1:3" x14ac:dyDescent="0.25">
      <c r="B72" s="94">
        <v>70562.789381599141</v>
      </c>
      <c r="C72" s="94">
        <f t="shared" si="6"/>
        <v>71268.417275415137</v>
      </c>
    </row>
    <row r="73" spans="1:3" x14ac:dyDescent="0.25">
      <c r="B73" s="94">
        <v>72066.144475114052</v>
      </c>
      <c r="C73" s="94">
        <f t="shared" si="6"/>
        <v>72786.80591986519</v>
      </c>
    </row>
    <row r="74" spans="1:3" x14ac:dyDescent="0.25">
      <c r="B74" s="94">
        <v>74649.276552654657</v>
      </c>
      <c r="C74" s="94">
        <f t="shared" si="6"/>
        <v>75395.769318181206</v>
      </c>
    </row>
    <row r="75" spans="1:3" x14ac:dyDescent="0.25">
      <c r="B75" s="94">
        <v>77242.82448534666</v>
      </c>
      <c r="C75" s="94">
        <f t="shared" si="6"/>
        <v>78015.252730200125</v>
      </c>
    </row>
    <row r="76" spans="1:3" x14ac:dyDescent="0.25">
      <c r="B76" s="94"/>
      <c r="C76" s="94"/>
    </row>
    <row r="77" spans="1:3" s="334" customFormat="1" x14ac:dyDescent="0.25">
      <c r="A77" s="331" t="s">
        <v>16</v>
      </c>
      <c r="B77" s="160">
        <v>56755.994719834081</v>
      </c>
      <c r="C77" s="160">
        <f t="shared" ref="C77:C83" si="7">IF(B77*C$2&lt;(C$3),B77+(C$3),B77*(1+C$2))</f>
        <v>57323.554667032426</v>
      </c>
    </row>
    <row r="78" spans="1:3" x14ac:dyDescent="0.25">
      <c r="B78" s="94">
        <v>58110.055889512623</v>
      </c>
      <c r="C78" s="94">
        <f t="shared" si="7"/>
        <v>58691.156448407753</v>
      </c>
    </row>
    <row r="79" spans="1:3" x14ac:dyDescent="0.25">
      <c r="B79" s="94">
        <v>59758.075637907714</v>
      </c>
      <c r="C79" s="94">
        <f t="shared" si="7"/>
        <v>60355.656394286794</v>
      </c>
    </row>
    <row r="80" spans="1:3" x14ac:dyDescent="0.25">
      <c r="B80" s="94">
        <v>62860.84315577797</v>
      </c>
      <c r="C80" s="94">
        <f t="shared" si="7"/>
        <v>63489.451587335752</v>
      </c>
    </row>
    <row r="81" spans="1:3" x14ac:dyDescent="0.25">
      <c r="B81" s="94">
        <v>64714.865372722452</v>
      </c>
      <c r="C81" s="94">
        <f t="shared" si="7"/>
        <v>65362.01402644968</v>
      </c>
    </row>
    <row r="82" spans="1:3" x14ac:dyDescent="0.25">
      <c r="A82" s="30" t="s">
        <v>62</v>
      </c>
      <c r="B82" s="94">
        <v>67020.241312893093</v>
      </c>
      <c r="C82" s="94">
        <f t="shared" si="7"/>
        <v>67690.443726022029</v>
      </c>
    </row>
    <row r="83" spans="1:3" x14ac:dyDescent="0.25">
      <c r="A83" s="30" t="s">
        <v>63</v>
      </c>
      <c r="B83" s="94">
        <v>69339.505059932271</v>
      </c>
      <c r="C83" s="94">
        <f t="shared" si="7"/>
        <v>70032.900110531598</v>
      </c>
    </row>
    <row r="84" spans="1:3" x14ac:dyDescent="0.25">
      <c r="B84" s="94"/>
      <c r="C84" s="94"/>
    </row>
    <row r="85" spans="1:3" s="334" customFormat="1" x14ac:dyDescent="0.25">
      <c r="A85" s="331" t="s">
        <v>186</v>
      </c>
      <c r="B85" s="160">
        <v>51211.077789159601</v>
      </c>
      <c r="C85" s="160">
        <f t="shared" ref="C85:C91" si="8">IF(B85*C$2&lt;(C$3),B85+(C$3),B85*(1+C$2))</f>
        <v>51723.188567051198</v>
      </c>
    </row>
    <row r="86" spans="1:3" x14ac:dyDescent="0.25">
      <c r="B86" s="94">
        <v>52740.555653365453</v>
      </c>
      <c r="C86" s="94">
        <f t="shared" si="8"/>
        <v>53267.961209899106</v>
      </c>
    </row>
    <row r="87" spans="1:3" x14ac:dyDescent="0.25">
      <c r="B87" s="94">
        <v>54301.818248045463</v>
      </c>
      <c r="C87" s="94">
        <f t="shared" si="8"/>
        <v>54844.836430525917</v>
      </c>
    </row>
    <row r="88" spans="1:3" x14ac:dyDescent="0.25">
      <c r="B88" s="94">
        <v>55896.108011226235</v>
      </c>
      <c r="C88" s="94">
        <f t="shared" si="8"/>
        <v>56455.069091338497</v>
      </c>
    </row>
    <row r="89" spans="1:3" x14ac:dyDescent="0.25">
      <c r="B89" s="94">
        <v>57502.464339015838</v>
      </c>
      <c r="C89" s="94">
        <f t="shared" si="8"/>
        <v>58077.488982405994</v>
      </c>
    </row>
    <row r="90" spans="1:3" x14ac:dyDescent="0.25">
      <c r="A90" s="30" t="s">
        <v>62</v>
      </c>
      <c r="B90" s="94">
        <v>59372.688997306905</v>
      </c>
      <c r="C90" s="94">
        <f t="shared" si="8"/>
        <v>59966.415887279974</v>
      </c>
    </row>
    <row r="91" spans="1:3" x14ac:dyDescent="0.25">
      <c r="A91" s="30" t="s">
        <v>63</v>
      </c>
      <c r="B91" s="94">
        <v>61251.014876271249</v>
      </c>
      <c r="C91" s="94">
        <f t="shared" si="8"/>
        <v>61863.52502503396</v>
      </c>
    </row>
    <row r="92" spans="1:3" x14ac:dyDescent="0.25">
      <c r="B92" s="94"/>
      <c r="C92" s="94"/>
    </row>
    <row r="93" spans="1:3" s="334" customFormat="1" x14ac:dyDescent="0.25">
      <c r="A93" s="331" t="s">
        <v>187</v>
      </c>
      <c r="B93" s="160">
        <v>38217.728241780002</v>
      </c>
      <c r="C93" s="160">
        <f t="shared" ref="C93:C102" si="9">IF(B93*C$2&lt;(C$3),B93+(C$3),B93*(1+C$2))</f>
        <v>38599.905524197799</v>
      </c>
    </row>
    <row r="94" spans="1:3" x14ac:dyDescent="0.25">
      <c r="B94" s="94">
        <v>40354.732059419999</v>
      </c>
      <c r="C94" s="94">
        <f t="shared" si="9"/>
        <v>40758.279380014203</v>
      </c>
    </row>
    <row r="95" spans="1:3" x14ac:dyDescent="0.25">
      <c r="B95" s="94">
        <v>42317.045996280001</v>
      </c>
      <c r="C95" s="94">
        <f t="shared" si="9"/>
        <v>42740.216456242801</v>
      </c>
    </row>
    <row r="96" spans="1:3" x14ac:dyDescent="0.25">
      <c r="B96" s="94">
        <v>44036.080160519996</v>
      </c>
      <c r="C96" s="94">
        <f t="shared" si="9"/>
        <v>44476.440962125198</v>
      </c>
    </row>
    <row r="97" spans="1:3" x14ac:dyDescent="0.25">
      <c r="B97" s="94">
        <v>45695.098169400007</v>
      </c>
      <c r="C97" s="94">
        <f t="shared" si="9"/>
        <v>46152.049151094005</v>
      </c>
    </row>
    <row r="98" spans="1:3" x14ac:dyDescent="0.25">
      <c r="B98" s="94">
        <v>47937.130258919999</v>
      </c>
      <c r="C98" s="94">
        <f t="shared" si="9"/>
        <v>48416.501561509198</v>
      </c>
    </row>
    <row r="99" spans="1:3" x14ac:dyDescent="0.25">
      <c r="B99" s="94">
        <v>49558.638170699996</v>
      </c>
      <c r="C99" s="94">
        <f t="shared" si="9"/>
        <v>50054.224552406995</v>
      </c>
    </row>
    <row r="100" spans="1:3" x14ac:dyDescent="0.25">
      <c r="B100" s="94">
        <v>51211.077789159601</v>
      </c>
      <c r="C100" s="94">
        <f t="shared" si="9"/>
        <v>51723.188567051198</v>
      </c>
    </row>
    <row r="101" spans="1:3" x14ac:dyDescent="0.25">
      <c r="A101" s="30" t="s">
        <v>62</v>
      </c>
      <c r="B101" s="94">
        <v>52768.15772624575</v>
      </c>
      <c r="C101" s="94">
        <f t="shared" si="9"/>
        <v>53295.839303508212</v>
      </c>
    </row>
    <row r="102" spans="1:3" s="6" customFormat="1" x14ac:dyDescent="0.25">
      <c r="A102" s="39" t="s">
        <v>63</v>
      </c>
      <c r="B102" s="94">
        <v>54367.132191238896</v>
      </c>
      <c r="C102" s="94">
        <f t="shared" si="9"/>
        <v>54910.803513151288</v>
      </c>
    </row>
    <row r="103" spans="1:3" s="93" customFormat="1" x14ac:dyDescent="0.25">
      <c r="A103" s="333"/>
      <c r="B103" s="96"/>
      <c r="C103" s="96"/>
    </row>
    <row r="104" spans="1:3" s="6" customFormat="1" x14ac:dyDescent="0.25">
      <c r="A104" s="39" t="s">
        <v>188</v>
      </c>
      <c r="B104" s="94">
        <v>32969.52979896</v>
      </c>
      <c r="C104" s="94">
        <f t="shared" ref="C104:C117" si="10">IF(B104*C$2&lt;(C$3),B104+(C$3),B104*(1+C$2))</f>
        <v>33299.225096949602</v>
      </c>
    </row>
    <row r="105" spans="1:3" x14ac:dyDescent="0.25">
      <c r="B105" s="94">
        <v>33836.548900500005</v>
      </c>
      <c r="C105" s="94">
        <f t="shared" si="10"/>
        <v>34174.914389505007</v>
      </c>
    </row>
    <row r="106" spans="1:3" x14ac:dyDescent="0.25">
      <c r="B106" s="94">
        <v>35099.031597180001</v>
      </c>
      <c r="C106" s="94">
        <f t="shared" si="10"/>
        <v>35450.021913151802</v>
      </c>
    </row>
    <row r="107" spans="1:3" x14ac:dyDescent="0.25">
      <c r="B107" s="94">
        <v>36365.801162099997</v>
      </c>
      <c r="C107" s="94">
        <f t="shared" si="10"/>
        <v>36729.459173720999</v>
      </c>
    </row>
    <row r="108" spans="1:3" x14ac:dyDescent="0.25">
      <c r="B108" s="94">
        <v>37634.714161140007</v>
      </c>
      <c r="C108" s="94">
        <f t="shared" si="10"/>
        <v>38011.061302751405</v>
      </c>
    </row>
    <row r="109" spans="1:3" x14ac:dyDescent="0.25">
      <c r="B109" s="94">
        <v>38553.175681560002</v>
      </c>
      <c r="C109" s="94">
        <f t="shared" si="10"/>
        <v>38938.707438375604</v>
      </c>
    </row>
    <row r="110" spans="1:3" x14ac:dyDescent="0.25">
      <c r="B110" s="94">
        <v>39595.956380939999</v>
      </c>
      <c r="C110" s="94">
        <f t="shared" si="10"/>
        <v>39991.915944749402</v>
      </c>
    </row>
    <row r="111" spans="1:3" x14ac:dyDescent="0.25">
      <c r="B111" s="94">
        <v>40803.781507560001</v>
      </c>
      <c r="C111" s="94">
        <f t="shared" si="10"/>
        <v>41211.819322635602</v>
      </c>
    </row>
    <row r="112" spans="1:3" x14ac:dyDescent="0.25">
      <c r="B112" s="94">
        <v>41661.155155560002</v>
      </c>
      <c r="C112" s="94">
        <f t="shared" si="10"/>
        <v>42077.766707115603</v>
      </c>
    </row>
    <row r="113" spans="1:3" x14ac:dyDescent="0.25">
      <c r="B113" s="94">
        <v>42860.406545699996</v>
      </c>
      <c r="C113" s="94">
        <f t="shared" si="10"/>
        <v>43289.010611156998</v>
      </c>
    </row>
    <row r="114" spans="1:3" x14ac:dyDescent="0.25">
      <c r="B114" s="94">
        <v>44065.016521140002</v>
      </c>
      <c r="C114" s="94">
        <f t="shared" si="10"/>
        <v>44505.666686351404</v>
      </c>
    </row>
    <row r="115" spans="1:3" x14ac:dyDescent="0.25">
      <c r="B115" s="94">
        <v>46334.91325422001</v>
      </c>
      <c r="C115" s="94">
        <f t="shared" si="10"/>
        <v>46798.26238676221</v>
      </c>
    </row>
    <row r="116" spans="1:3" x14ac:dyDescent="0.25">
      <c r="B116" s="94">
        <v>46334.91325422001</v>
      </c>
      <c r="C116" s="94">
        <f t="shared" si="10"/>
        <v>46798.26238676221</v>
      </c>
    </row>
    <row r="117" spans="1:3" x14ac:dyDescent="0.25">
      <c r="A117" s="30" t="s">
        <v>132</v>
      </c>
      <c r="B117" s="94">
        <v>47945.703995399999</v>
      </c>
      <c r="C117" s="94">
        <f t="shared" si="10"/>
        <v>48425.161035354002</v>
      </c>
    </row>
    <row r="118" spans="1:3" s="6" customFormat="1" x14ac:dyDescent="0.25">
      <c r="A118" s="39"/>
      <c r="B118" s="94"/>
      <c r="C118" s="94"/>
    </row>
    <row r="119" spans="1:3" x14ac:dyDescent="0.25">
      <c r="A119" s="39" t="s">
        <v>188</v>
      </c>
      <c r="B119" s="94">
        <v>30811.091640120001</v>
      </c>
      <c r="C119" s="94">
        <f t="shared" ref="C119:C134" si="11">IF(B119*C$2&lt;(C$3),B119+(C$3),B119*(1+C$2))</f>
        <v>31119.202556521202</v>
      </c>
    </row>
    <row r="120" spans="1:3" x14ac:dyDescent="0.25">
      <c r="A120" s="30" t="s">
        <v>324</v>
      </c>
      <c r="B120" s="94">
        <v>32542.98640908</v>
      </c>
      <c r="C120" s="94">
        <f t="shared" si="11"/>
        <v>32868.416273170798</v>
      </c>
    </row>
    <row r="121" spans="1:3" x14ac:dyDescent="0.25">
      <c r="B121" s="94">
        <v>32969.52979896</v>
      </c>
      <c r="C121" s="94">
        <f t="shared" si="11"/>
        <v>33299.225096949602</v>
      </c>
    </row>
    <row r="122" spans="1:3" x14ac:dyDescent="0.25">
      <c r="B122" s="94">
        <v>33836.548900500005</v>
      </c>
      <c r="C122" s="94">
        <f t="shared" si="11"/>
        <v>34174.914389505007</v>
      </c>
    </row>
    <row r="123" spans="1:3" x14ac:dyDescent="0.25">
      <c r="B123" s="94">
        <v>35099.031597180001</v>
      </c>
      <c r="C123" s="94">
        <f t="shared" si="11"/>
        <v>35450.021913151802</v>
      </c>
    </row>
    <row r="124" spans="1:3" x14ac:dyDescent="0.25">
      <c r="B124" s="94">
        <v>36365.801162099997</v>
      </c>
      <c r="C124" s="94">
        <f t="shared" si="11"/>
        <v>36729.459173720999</v>
      </c>
    </row>
    <row r="125" spans="1:3" x14ac:dyDescent="0.25">
      <c r="B125" s="94">
        <v>37634.714161140007</v>
      </c>
      <c r="C125" s="94">
        <f t="shared" si="11"/>
        <v>38011.061302751405</v>
      </c>
    </row>
    <row r="126" spans="1:3" x14ac:dyDescent="0.25">
      <c r="B126" s="94">
        <v>38553.175681560002</v>
      </c>
      <c r="C126" s="94">
        <f t="shared" si="11"/>
        <v>38938.707438375604</v>
      </c>
    </row>
    <row r="127" spans="1:3" x14ac:dyDescent="0.25">
      <c r="B127" s="94">
        <v>39595.956380939999</v>
      </c>
      <c r="C127" s="94">
        <f t="shared" si="11"/>
        <v>39991.915944749402</v>
      </c>
    </row>
    <row r="128" spans="1:3" x14ac:dyDescent="0.25">
      <c r="B128" s="94">
        <v>40803.781507560001</v>
      </c>
      <c r="C128" s="94">
        <f t="shared" si="11"/>
        <v>41211.819322635602</v>
      </c>
    </row>
    <row r="129" spans="1:3" x14ac:dyDescent="0.25">
      <c r="B129" s="94">
        <v>41661.155155560002</v>
      </c>
      <c r="C129" s="94">
        <f t="shared" si="11"/>
        <v>42077.766707115603</v>
      </c>
    </row>
    <row r="130" spans="1:3" x14ac:dyDescent="0.25">
      <c r="B130" s="94">
        <v>42860.406545699996</v>
      </c>
      <c r="C130" s="94">
        <f t="shared" si="11"/>
        <v>43289.010611156998</v>
      </c>
    </row>
    <row r="131" spans="1:3" x14ac:dyDescent="0.25">
      <c r="B131" s="94">
        <v>44065.016521140002</v>
      </c>
      <c r="C131" s="94">
        <f t="shared" si="11"/>
        <v>44505.666686351404</v>
      </c>
    </row>
    <row r="132" spans="1:3" x14ac:dyDescent="0.25">
      <c r="B132" s="94">
        <v>46334.91325422001</v>
      </c>
      <c r="C132" s="94">
        <f t="shared" si="11"/>
        <v>46798.26238676221</v>
      </c>
    </row>
    <row r="133" spans="1:3" x14ac:dyDescent="0.25">
      <c r="B133" s="94">
        <v>46334.91325422001</v>
      </c>
      <c r="C133" s="94">
        <f t="shared" si="11"/>
        <v>46798.26238676221</v>
      </c>
    </row>
    <row r="134" spans="1:3" x14ac:dyDescent="0.25">
      <c r="A134" s="30" t="s">
        <v>132</v>
      </c>
      <c r="B134" s="94">
        <v>47945.703995399999</v>
      </c>
      <c r="C134" s="94">
        <f t="shared" si="11"/>
        <v>48425.161035354002</v>
      </c>
    </row>
    <row r="135" spans="1:3" s="93" customFormat="1" x14ac:dyDescent="0.25">
      <c r="A135" s="333"/>
      <c r="B135" s="96"/>
      <c r="C135" s="96"/>
    </row>
    <row r="136" spans="1:3" s="6" customFormat="1" x14ac:dyDescent="0.25">
      <c r="A136" s="39" t="s">
        <v>189</v>
      </c>
      <c r="B136" s="94">
        <v>32969.52979896</v>
      </c>
      <c r="C136" s="94">
        <f t="shared" ref="C136:C147" si="12">IF(B136*C$2&lt;(C$3),B136+(C$3),B136*(1+C$2))</f>
        <v>33299.225096949602</v>
      </c>
    </row>
    <row r="137" spans="1:3" x14ac:dyDescent="0.25">
      <c r="B137" s="94">
        <v>33836.548900500005</v>
      </c>
      <c r="C137" s="94">
        <f t="shared" si="12"/>
        <v>34174.914389505007</v>
      </c>
    </row>
    <row r="138" spans="1:3" x14ac:dyDescent="0.25">
      <c r="B138" s="94">
        <v>35099.031597180001</v>
      </c>
      <c r="C138" s="94">
        <f t="shared" si="12"/>
        <v>35450.021913151802</v>
      </c>
    </row>
    <row r="139" spans="1:3" x14ac:dyDescent="0.25">
      <c r="B139" s="94">
        <v>36365.801162099997</v>
      </c>
      <c r="C139" s="94">
        <f t="shared" si="12"/>
        <v>36729.459173720999</v>
      </c>
    </row>
    <row r="140" spans="1:3" x14ac:dyDescent="0.25">
      <c r="B140" s="94">
        <v>37634.714161140007</v>
      </c>
      <c r="C140" s="94">
        <f t="shared" si="12"/>
        <v>38011.061302751405</v>
      </c>
    </row>
    <row r="141" spans="1:3" x14ac:dyDescent="0.25">
      <c r="B141" s="94">
        <v>38553.175681560002</v>
      </c>
      <c r="C141" s="94">
        <f t="shared" si="12"/>
        <v>38938.707438375604</v>
      </c>
    </row>
    <row r="142" spans="1:3" x14ac:dyDescent="0.25">
      <c r="B142" s="94">
        <v>39595.956380939999</v>
      </c>
      <c r="C142" s="94">
        <f t="shared" si="12"/>
        <v>39991.915944749402</v>
      </c>
    </row>
    <row r="143" spans="1:3" x14ac:dyDescent="0.25">
      <c r="B143" s="94">
        <v>40803.781507560001</v>
      </c>
      <c r="C143" s="94">
        <f t="shared" si="12"/>
        <v>41211.819322635602</v>
      </c>
    </row>
    <row r="144" spans="1:3" x14ac:dyDescent="0.25">
      <c r="B144" s="94">
        <v>41661.155155560002</v>
      </c>
      <c r="C144" s="94">
        <f t="shared" si="12"/>
        <v>42077.766707115603</v>
      </c>
    </row>
    <row r="145" spans="1:3" x14ac:dyDescent="0.25">
      <c r="B145" s="94">
        <v>42860.406545699996</v>
      </c>
      <c r="C145" s="94">
        <f t="shared" si="12"/>
        <v>43289.010611156998</v>
      </c>
    </row>
    <row r="146" spans="1:3" x14ac:dyDescent="0.25">
      <c r="B146" s="94">
        <v>44065.016521140002</v>
      </c>
      <c r="C146" s="94">
        <f t="shared" si="12"/>
        <v>44505.666686351404</v>
      </c>
    </row>
    <row r="147" spans="1:3" x14ac:dyDescent="0.25">
      <c r="B147" s="94">
        <v>46334.91325422001</v>
      </c>
      <c r="C147" s="94">
        <f t="shared" si="12"/>
        <v>46798.26238676221</v>
      </c>
    </row>
    <row r="148" spans="1:3" s="6" customFormat="1" x14ac:dyDescent="0.25">
      <c r="A148" s="39"/>
      <c r="B148" s="94"/>
      <c r="C148" s="94"/>
    </row>
    <row r="149" spans="1:3" x14ac:dyDescent="0.25">
      <c r="A149" s="39" t="s">
        <v>189</v>
      </c>
      <c r="B149" s="94">
        <v>30811.091640120001</v>
      </c>
      <c r="C149" s="94">
        <f t="shared" ref="C149:C162" si="13">IF(B149*C$2&lt;(C$3),B149+(C$3),B149*(1+C$2))</f>
        <v>31119.202556521202</v>
      </c>
    </row>
    <row r="150" spans="1:3" x14ac:dyDescent="0.25">
      <c r="A150" s="30" t="s">
        <v>324</v>
      </c>
      <c r="B150" s="94">
        <v>32542.98640908</v>
      </c>
      <c r="C150" s="94">
        <f t="shared" si="13"/>
        <v>32868.416273170798</v>
      </c>
    </row>
    <row r="151" spans="1:3" x14ac:dyDescent="0.25">
      <c r="B151" s="94">
        <v>32969.52979896</v>
      </c>
      <c r="C151" s="94">
        <f t="shared" si="13"/>
        <v>33299.225096949602</v>
      </c>
    </row>
    <row r="152" spans="1:3" x14ac:dyDescent="0.25">
      <c r="B152" s="94">
        <v>33836.548900500005</v>
      </c>
      <c r="C152" s="94">
        <f t="shared" si="13"/>
        <v>34174.914389505007</v>
      </c>
    </row>
    <row r="153" spans="1:3" x14ac:dyDescent="0.25">
      <c r="B153" s="94">
        <v>35099.031597180001</v>
      </c>
      <c r="C153" s="94">
        <f t="shared" si="13"/>
        <v>35450.021913151802</v>
      </c>
    </row>
    <row r="154" spans="1:3" x14ac:dyDescent="0.25">
      <c r="B154" s="94">
        <v>36365.801162099997</v>
      </c>
      <c r="C154" s="94">
        <f t="shared" si="13"/>
        <v>36729.459173720999</v>
      </c>
    </row>
    <row r="155" spans="1:3" x14ac:dyDescent="0.25">
      <c r="B155" s="94">
        <v>37634.714161140007</v>
      </c>
      <c r="C155" s="94">
        <f t="shared" si="13"/>
        <v>38011.061302751405</v>
      </c>
    </row>
    <row r="156" spans="1:3" x14ac:dyDescent="0.25">
      <c r="B156" s="94">
        <v>38553.175681560002</v>
      </c>
      <c r="C156" s="94">
        <f t="shared" si="13"/>
        <v>38938.707438375604</v>
      </c>
    </row>
    <row r="157" spans="1:3" x14ac:dyDescent="0.25">
      <c r="B157" s="94">
        <v>39595.956380939999</v>
      </c>
      <c r="C157" s="94">
        <f t="shared" si="13"/>
        <v>39991.915944749402</v>
      </c>
    </row>
    <row r="158" spans="1:3" x14ac:dyDescent="0.25">
      <c r="B158" s="94">
        <v>40803.781507560001</v>
      </c>
      <c r="C158" s="94">
        <f t="shared" si="13"/>
        <v>41211.819322635602</v>
      </c>
    </row>
    <row r="159" spans="1:3" x14ac:dyDescent="0.25">
      <c r="B159" s="94">
        <v>41661.155155560002</v>
      </c>
      <c r="C159" s="94">
        <f t="shared" si="13"/>
        <v>42077.766707115603</v>
      </c>
    </row>
    <row r="160" spans="1:3" x14ac:dyDescent="0.25">
      <c r="B160" s="94">
        <v>42860.406545699996</v>
      </c>
      <c r="C160" s="94">
        <f t="shared" si="13"/>
        <v>43289.010611156998</v>
      </c>
    </row>
    <row r="161" spans="1:3" x14ac:dyDescent="0.25">
      <c r="B161" s="94">
        <v>44065.016521140002</v>
      </c>
      <c r="C161" s="94">
        <f t="shared" si="13"/>
        <v>44505.666686351404</v>
      </c>
    </row>
    <row r="162" spans="1:3" x14ac:dyDescent="0.25">
      <c r="B162" s="94">
        <v>46334.91325422001</v>
      </c>
      <c r="C162" s="94">
        <f t="shared" si="13"/>
        <v>46798.26238676221</v>
      </c>
    </row>
    <row r="163" spans="1:3" s="93" customFormat="1" x14ac:dyDescent="0.25">
      <c r="A163" s="333"/>
      <c r="B163" s="96"/>
      <c r="C163" s="96"/>
    </row>
    <row r="164" spans="1:3" s="6" customFormat="1" x14ac:dyDescent="0.25">
      <c r="A164" s="39" t="s">
        <v>190</v>
      </c>
      <c r="B164" s="94">
        <v>38217.728241780002</v>
      </c>
      <c r="C164" s="94">
        <f t="shared" ref="C164:C171" si="14">IF(B164*C$2&lt;(C$3),B164+(C$3),B164*(1+C$2))</f>
        <v>38599.905524197799</v>
      </c>
    </row>
    <row r="165" spans="1:3" x14ac:dyDescent="0.25">
      <c r="B165" s="94">
        <v>40354.732059419999</v>
      </c>
      <c r="C165" s="94">
        <f t="shared" si="14"/>
        <v>40758.279380014203</v>
      </c>
    </row>
    <row r="166" spans="1:3" x14ac:dyDescent="0.25">
      <c r="B166" s="94">
        <v>42317.045996280001</v>
      </c>
      <c r="C166" s="94">
        <f t="shared" si="14"/>
        <v>42740.216456242801</v>
      </c>
    </row>
    <row r="167" spans="1:3" x14ac:dyDescent="0.25">
      <c r="B167" s="94">
        <v>44036.080160519996</v>
      </c>
      <c r="C167" s="94">
        <f t="shared" si="14"/>
        <v>44476.440962125198</v>
      </c>
    </row>
    <row r="168" spans="1:3" x14ac:dyDescent="0.25">
      <c r="B168" s="94">
        <v>45695.098169400007</v>
      </c>
      <c r="C168" s="94">
        <f t="shared" si="14"/>
        <v>46152.049151094005</v>
      </c>
    </row>
    <row r="169" spans="1:3" x14ac:dyDescent="0.25">
      <c r="B169" s="94">
        <v>47937.130258919999</v>
      </c>
      <c r="C169" s="94">
        <f t="shared" si="14"/>
        <v>48416.501561509198</v>
      </c>
    </row>
    <row r="170" spans="1:3" x14ac:dyDescent="0.25">
      <c r="B170" s="94">
        <v>49558.638170699996</v>
      </c>
      <c r="C170" s="94">
        <f t="shared" si="14"/>
        <v>50054.224552406995</v>
      </c>
    </row>
    <row r="171" spans="1:3" x14ac:dyDescent="0.25">
      <c r="B171" s="94">
        <v>51211.077789159601</v>
      </c>
      <c r="C171" s="94">
        <f t="shared" si="14"/>
        <v>51723.188567051198</v>
      </c>
    </row>
    <row r="172" spans="1:3" s="93" customFormat="1" x14ac:dyDescent="0.25">
      <c r="A172" s="333"/>
      <c r="B172" s="96"/>
      <c r="C172" s="96"/>
    </row>
    <row r="173" spans="1:3" s="6" customFormat="1" x14ac:dyDescent="0.25">
      <c r="A173" s="39" t="s">
        <v>191</v>
      </c>
      <c r="B173" s="94">
        <v>56755.994719834081</v>
      </c>
      <c r="C173" s="94">
        <f t="shared" ref="C173:C179" si="15">IF(B173*C$2&lt;(C$3),B173+(C$3),B173*(1+C$2))</f>
        <v>57323.554667032426</v>
      </c>
    </row>
    <row r="174" spans="1:3" x14ac:dyDescent="0.25">
      <c r="B174" s="94">
        <v>58110.055889512623</v>
      </c>
      <c r="C174" s="94">
        <f t="shared" si="15"/>
        <v>58691.156448407753</v>
      </c>
    </row>
    <row r="175" spans="1:3" x14ac:dyDescent="0.25">
      <c r="B175" s="94">
        <v>59758.075637907714</v>
      </c>
      <c r="C175" s="94">
        <f t="shared" si="15"/>
        <v>60355.656394286794</v>
      </c>
    </row>
    <row r="176" spans="1:3" x14ac:dyDescent="0.25">
      <c r="B176" s="94">
        <v>62860.84315577797</v>
      </c>
      <c r="C176" s="94">
        <f t="shared" si="15"/>
        <v>63489.451587335752</v>
      </c>
    </row>
    <row r="177" spans="1:3" x14ac:dyDescent="0.25">
      <c r="B177" s="94">
        <v>64714.865372722452</v>
      </c>
      <c r="C177" s="94">
        <f t="shared" si="15"/>
        <v>65362.01402644968</v>
      </c>
    </row>
    <row r="178" spans="1:3" x14ac:dyDescent="0.25">
      <c r="A178" s="30" t="s">
        <v>62</v>
      </c>
      <c r="B178" s="94">
        <v>67020.241312893093</v>
      </c>
      <c r="C178" s="94">
        <f t="shared" si="15"/>
        <v>67690.443726022029</v>
      </c>
    </row>
    <row r="179" spans="1:3" x14ac:dyDescent="0.25">
      <c r="A179" s="30" t="s">
        <v>63</v>
      </c>
      <c r="B179" s="94">
        <v>69339.505059932271</v>
      </c>
      <c r="C179" s="94">
        <f t="shared" si="15"/>
        <v>70032.900110531598</v>
      </c>
    </row>
    <row r="180" spans="1:3" s="6" customFormat="1" x14ac:dyDescent="0.25">
      <c r="A180" s="39"/>
      <c r="B180" s="94"/>
      <c r="C180" s="94"/>
    </row>
    <row r="181" spans="1:3" x14ac:dyDescent="0.25">
      <c r="A181" s="39" t="s">
        <v>191</v>
      </c>
      <c r="B181" s="94">
        <v>51385.982013351604</v>
      </c>
      <c r="C181" s="94">
        <f t="shared" ref="C181:C189" si="16">IF(B181*C$2&lt;(C$3),B181+(C$3),B181*(1+C$2))</f>
        <v>51899.841833485123</v>
      </c>
    </row>
    <row r="182" spans="1:3" x14ac:dyDescent="0.25">
      <c r="A182" s="30" t="s">
        <v>324</v>
      </c>
      <c r="B182" s="94">
        <v>54394.632798899278</v>
      </c>
      <c r="C182" s="94">
        <f t="shared" si="16"/>
        <v>54938.579126888268</v>
      </c>
    </row>
    <row r="183" spans="1:3" x14ac:dyDescent="0.25">
      <c r="B183" s="94">
        <v>56755.994719834081</v>
      </c>
      <c r="C183" s="94">
        <f t="shared" si="16"/>
        <v>57323.554667032426</v>
      </c>
    </row>
    <row r="184" spans="1:3" x14ac:dyDescent="0.25">
      <c r="B184" s="94">
        <v>58110.055889512623</v>
      </c>
      <c r="C184" s="94">
        <f t="shared" si="16"/>
        <v>58691.156448407753</v>
      </c>
    </row>
    <row r="185" spans="1:3" x14ac:dyDescent="0.25">
      <c r="B185" s="94">
        <v>59758.075637907714</v>
      </c>
      <c r="C185" s="94">
        <f t="shared" si="16"/>
        <v>60355.656394286794</v>
      </c>
    </row>
    <row r="186" spans="1:3" x14ac:dyDescent="0.25">
      <c r="B186" s="94">
        <v>62860.84315577797</v>
      </c>
      <c r="C186" s="94">
        <f t="shared" si="16"/>
        <v>63489.451587335752</v>
      </c>
    </row>
    <row r="187" spans="1:3" x14ac:dyDescent="0.25">
      <c r="B187" s="94">
        <v>64714.865372722452</v>
      </c>
      <c r="C187" s="94">
        <f t="shared" si="16"/>
        <v>65362.01402644968</v>
      </c>
    </row>
    <row r="188" spans="1:3" x14ac:dyDescent="0.25">
      <c r="A188" s="30" t="s">
        <v>62</v>
      </c>
      <c r="B188" s="94">
        <v>67020.241312893093</v>
      </c>
      <c r="C188" s="94">
        <f t="shared" si="16"/>
        <v>67690.443726022029</v>
      </c>
    </row>
    <row r="189" spans="1:3" x14ac:dyDescent="0.25">
      <c r="A189" s="30" t="s">
        <v>63</v>
      </c>
      <c r="B189" s="94">
        <v>69339.505059932271</v>
      </c>
      <c r="C189" s="94">
        <f t="shared" si="16"/>
        <v>70032.900110531598</v>
      </c>
    </row>
    <row r="190" spans="1:3" x14ac:dyDescent="0.25">
      <c r="B190" s="94"/>
      <c r="C190" s="94"/>
    </row>
    <row r="191" spans="1:3" s="334" customFormat="1" x14ac:dyDescent="0.25">
      <c r="A191" s="331" t="s">
        <v>192</v>
      </c>
      <c r="B191" s="158">
        <v>722.95447492397375</v>
      </c>
      <c r="C191" s="158">
        <f t="shared" ref="C191:C203" si="17">IF(B191*C$2&lt;(C$3/52.18),B191+(C$3/52.18),B191*(1+C$2))</f>
        <v>730.18401967321347</v>
      </c>
    </row>
    <row r="192" spans="1:3" x14ac:dyDescent="0.25">
      <c r="B192" s="159">
        <v>727.87365622937375</v>
      </c>
      <c r="C192" s="159">
        <f t="shared" si="17"/>
        <v>735.15239279166747</v>
      </c>
    </row>
    <row r="193" spans="1:3" x14ac:dyDescent="0.25">
      <c r="B193" s="159">
        <v>729.88848430217365</v>
      </c>
      <c r="C193" s="159">
        <f t="shared" si="17"/>
        <v>737.18736914519536</v>
      </c>
    </row>
    <row r="194" spans="1:3" x14ac:dyDescent="0.25">
      <c r="B194" s="159">
        <v>731.81757501017387</v>
      </c>
      <c r="C194" s="159">
        <f t="shared" si="17"/>
        <v>739.13575076027564</v>
      </c>
    </row>
    <row r="195" spans="1:3" x14ac:dyDescent="0.25">
      <c r="B195" s="159">
        <v>733.7573828887738</v>
      </c>
      <c r="C195" s="159">
        <f t="shared" si="17"/>
        <v>741.0949567176616</v>
      </c>
    </row>
    <row r="196" spans="1:3" x14ac:dyDescent="0.25">
      <c r="B196" s="159">
        <v>733.7573828887738</v>
      </c>
      <c r="C196" s="159">
        <f t="shared" si="17"/>
        <v>741.0949567176616</v>
      </c>
    </row>
    <row r="197" spans="1:3" x14ac:dyDescent="0.25">
      <c r="B197" s="159">
        <v>733.7573828887738</v>
      </c>
      <c r="C197" s="159">
        <f t="shared" si="17"/>
        <v>741.0949567176616</v>
      </c>
    </row>
    <row r="198" spans="1:3" x14ac:dyDescent="0.25">
      <c r="B198" s="159">
        <v>733.7573828887738</v>
      </c>
      <c r="C198" s="159">
        <f t="shared" si="17"/>
        <v>741.0949567176616</v>
      </c>
    </row>
    <row r="199" spans="1:3" x14ac:dyDescent="0.25">
      <c r="B199" s="159">
        <v>735.46141301417379</v>
      </c>
      <c r="C199" s="159">
        <f t="shared" si="17"/>
        <v>742.81602714431551</v>
      </c>
    </row>
    <row r="200" spans="1:3" x14ac:dyDescent="0.25">
      <c r="B200" s="159">
        <v>737.54054411057371</v>
      </c>
      <c r="C200" s="159">
        <f t="shared" si="17"/>
        <v>744.91594955167943</v>
      </c>
    </row>
    <row r="201" spans="1:3" x14ac:dyDescent="0.25">
      <c r="B201" s="159">
        <v>740.27342261357376</v>
      </c>
      <c r="C201" s="159">
        <f t="shared" si="17"/>
        <v>747.67615683970951</v>
      </c>
    </row>
    <row r="202" spans="1:3" x14ac:dyDescent="0.25">
      <c r="B202" s="159">
        <v>743.04916979897371</v>
      </c>
      <c r="C202" s="159">
        <f t="shared" si="17"/>
        <v>750.47966149696344</v>
      </c>
    </row>
    <row r="203" spans="1:3" x14ac:dyDescent="0.25">
      <c r="B203" s="159">
        <v>745.68559376657379</v>
      </c>
      <c r="C203" s="159">
        <f t="shared" si="17"/>
        <v>753.14244970423954</v>
      </c>
    </row>
    <row r="204" spans="1:3" s="6" customFormat="1" x14ac:dyDescent="0.25">
      <c r="A204" s="39"/>
      <c r="B204" s="159"/>
      <c r="C204" s="159"/>
    </row>
    <row r="205" spans="1:3" x14ac:dyDescent="0.25">
      <c r="A205" s="39" t="s">
        <v>192</v>
      </c>
      <c r="B205" s="159">
        <v>661.38432982697384</v>
      </c>
      <c r="C205" s="159">
        <f t="shared" ref="C205:C219" si="18">IF(B205*C$2&lt;(C$3/52.18),B205+(C$3/52.18),B205*(1+C$2))</f>
        <v>667.99817312524362</v>
      </c>
    </row>
    <row r="206" spans="1:3" x14ac:dyDescent="0.25">
      <c r="A206" s="30" t="s">
        <v>324</v>
      </c>
      <c r="B206" s="159">
        <v>676.10972223137378</v>
      </c>
      <c r="C206" s="159">
        <f t="shared" si="18"/>
        <v>682.87081945368755</v>
      </c>
    </row>
    <row r="207" spans="1:3" x14ac:dyDescent="0.25">
      <c r="B207" s="159">
        <v>722.95447492397375</v>
      </c>
      <c r="C207" s="159">
        <f t="shared" si="18"/>
        <v>730.18401967321347</v>
      </c>
    </row>
    <row r="208" spans="1:3" x14ac:dyDescent="0.25">
      <c r="B208" s="159">
        <v>727.87365622937375</v>
      </c>
      <c r="C208" s="159">
        <f t="shared" si="18"/>
        <v>735.15239279166747</v>
      </c>
    </row>
    <row r="209" spans="1:3" x14ac:dyDescent="0.25">
      <c r="B209" s="159">
        <v>729.88848430217365</v>
      </c>
      <c r="C209" s="159">
        <f t="shared" si="18"/>
        <v>737.18736914519536</v>
      </c>
    </row>
    <row r="210" spans="1:3" x14ac:dyDescent="0.25">
      <c r="B210" s="159">
        <v>731.81757501017387</v>
      </c>
      <c r="C210" s="159">
        <f t="shared" si="18"/>
        <v>739.13575076027564</v>
      </c>
    </row>
    <row r="211" spans="1:3" x14ac:dyDescent="0.25">
      <c r="B211" s="159">
        <v>733.7573828887738</v>
      </c>
      <c r="C211" s="159">
        <f t="shared" si="18"/>
        <v>741.0949567176616</v>
      </c>
    </row>
    <row r="212" spans="1:3" x14ac:dyDescent="0.25">
      <c r="B212" s="159">
        <v>733.7573828887738</v>
      </c>
      <c r="C212" s="159">
        <f t="shared" si="18"/>
        <v>741.0949567176616</v>
      </c>
    </row>
    <row r="213" spans="1:3" x14ac:dyDescent="0.25">
      <c r="B213" s="159">
        <v>733.7573828887738</v>
      </c>
      <c r="C213" s="159">
        <f t="shared" si="18"/>
        <v>741.0949567176616</v>
      </c>
    </row>
    <row r="214" spans="1:3" x14ac:dyDescent="0.25">
      <c r="B214" s="159">
        <v>733.7573828887738</v>
      </c>
      <c r="C214" s="159">
        <f t="shared" si="18"/>
        <v>741.0949567176616</v>
      </c>
    </row>
    <row r="215" spans="1:3" x14ac:dyDescent="0.25">
      <c r="B215" s="159">
        <v>735.46141301417379</v>
      </c>
      <c r="C215" s="159">
        <f t="shared" si="18"/>
        <v>742.81602714431551</v>
      </c>
    </row>
    <row r="216" spans="1:3" x14ac:dyDescent="0.25">
      <c r="B216" s="159">
        <v>737.54054411057371</v>
      </c>
      <c r="C216" s="159">
        <f t="shared" si="18"/>
        <v>744.91594955167943</v>
      </c>
    </row>
    <row r="217" spans="1:3" x14ac:dyDescent="0.25">
      <c r="B217" s="159">
        <v>740.27342261357376</v>
      </c>
      <c r="C217" s="159">
        <f t="shared" si="18"/>
        <v>747.67615683970951</v>
      </c>
    </row>
    <row r="218" spans="1:3" x14ac:dyDescent="0.25">
      <c r="B218" s="159">
        <v>743.04916979897371</v>
      </c>
      <c r="C218" s="159">
        <f t="shared" si="18"/>
        <v>750.47966149696344</v>
      </c>
    </row>
    <row r="219" spans="1:3" x14ac:dyDescent="0.25">
      <c r="B219" s="159">
        <v>745.68559376657379</v>
      </c>
      <c r="C219" s="159">
        <f t="shared" si="18"/>
        <v>753.14244970423954</v>
      </c>
    </row>
    <row r="220" spans="1:3" s="93" customFormat="1" x14ac:dyDescent="0.25">
      <c r="A220" s="333"/>
      <c r="B220" s="328"/>
      <c r="C220" s="328"/>
    </row>
    <row r="221" spans="1:3" s="6" customFormat="1" x14ac:dyDescent="0.25">
      <c r="A221" s="39" t="s">
        <v>193</v>
      </c>
    </row>
    <row r="222" spans="1:3" x14ac:dyDescent="0.25">
      <c r="A222" s="30" t="s">
        <v>194</v>
      </c>
      <c r="B222" s="94">
        <v>38128.775725799998</v>
      </c>
      <c r="C222" s="94">
        <f t="shared" ref="C222:C231" si="19">IF(B222*C$2&lt;(C$3),B222+(C$3),B222*(1+C$2))</f>
        <v>38510.063483058002</v>
      </c>
    </row>
    <row r="223" spans="1:3" x14ac:dyDescent="0.25">
      <c r="B223" s="94">
        <v>38332.401967200007</v>
      </c>
      <c r="C223" s="94">
        <f t="shared" si="19"/>
        <v>38715.725986872007</v>
      </c>
    </row>
    <row r="224" spans="1:3" x14ac:dyDescent="0.25">
      <c r="B224" s="94">
        <v>38883.264536040006</v>
      </c>
      <c r="C224" s="94">
        <f t="shared" si="19"/>
        <v>39272.097181400408</v>
      </c>
    </row>
    <row r="225" spans="1:3" x14ac:dyDescent="0.25">
      <c r="B225" s="94">
        <v>39622.749307439997</v>
      </c>
      <c r="C225" s="94">
        <f t="shared" si="19"/>
        <v>40018.9768005144</v>
      </c>
    </row>
    <row r="226" spans="1:3" x14ac:dyDescent="0.25">
      <c r="B226" s="94">
        <v>40048.220980259997</v>
      </c>
      <c r="C226" s="94">
        <f t="shared" si="19"/>
        <v>40448.703190062595</v>
      </c>
    </row>
    <row r="227" spans="1:3" x14ac:dyDescent="0.25">
      <c r="B227" s="94">
        <v>40532.637091379998</v>
      </c>
      <c r="C227" s="94">
        <f t="shared" si="19"/>
        <v>40937.963462293796</v>
      </c>
    </row>
    <row r="228" spans="1:3" x14ac:dyDescent="0.25">
      <c r="B228" s="94">
        <v>40791.992619900004</v>
      </c>
      <c r="C228" s="94">
        <f t="shared" si="19"/>
        <v>41199.912546099004</v>
      </c>
    </row>
    <row r="229" spans="1:3" x14ac:dyDescent="0.25">
      <c r="B229" s="94">
        <v>41152.08955206001</v>
      </c>
      <c r="C229" s="94">
        <f t="shared" si="19"/>
        <v>41563.610447580613</v>
      </c>
    </row>
    <row r="230" spans="1:3" x14ac:dyDescent="0.25">
      <c r="A230" s="30" t="s">
        <v>62</v>
      </c>
      <c r="B230" s="94">
        <v>42236.667216779999</v>
      </c>
      <c r="C230" s="94">
        <f t="shared" si="19"/>
        <v>42659.033888947801</v>
      </c>
    </row>
    <row r="231" spans="1:3" x14ac:dyDescent="0.25">
      <c r="A231" s="30" t="s">
        <v>63</v>
      </c>
      <c r="B231" s="94">
        <v>43618.11050712</v>
      </c>
      <c r="C231" s="94">
        <f t="shared" si="19"/>
        <v>44054.291612191199</v>
      </c>
    </row>
    <row r="232" spans="1:3" x14ac:dyDescent="0.25">
      <c r="B232" s="94"/>
      <c r="C232" s="94"/>
    </row>
    <row r="233" spans="1:3" s="334" customFormat="1" x14ac:dyDescent="0.25">
      <c r="A233" s="331" t="s">
        <v>195</v>
      </c>
      <c r="B233" s="158">
        <v>676.63486359077376</v>
      </c>
      <c r="C233" s="158">
        <f t="shared" ref="C233:C241" si="20">IF(B233*C$2&lt;(C$3/52.18),B233+(C$3/52.18),B233*(1+C$2))</f>
        <v>683.40121222668154</v>
      </c>
    </row>
    <row r="234" spans="1:3" x14ac:dyDescent="0.25">
      <c r="A234" s="30" t="s">
        <v>194</v>
      </c>
      <c r="B234" s="159">
        <v>687.5770947733738</v>
      </c>
      <c r="C234" s="159">
        <f t="shared" si="20"/>
        <v>694.45286572110751</v>
      </c>
    </row>
    <row r="235" spans="1:3" x14ac:dyDescent="0.25">
      <c r="B235" s="159">
        <v>702.82762853717384</v>
      </c>
      <c r="C235" s="159">
        <f t="shared" si="20"/>
        <v>709.85590482254554</v>
      </c>
    </row>
    <row r="236" spans="1:3" x14ac:dyDescent="0.25">
      <c r="B236" s="159">
        <v>715.47388984517386</v>
      </c>
      <c r="C236" s="159">
        <f t="shared" si="20"/>
        <v>722.62862874362565</v>
      </c>
    </row>
    <row r="237" spans="1:3" x14ac:dyDescent="0.25">
      <c r="B237" s="159">
        <v>728.19517134737373</v>
      </c>
      <c r="C237" s="159">
        <f t="shared" si="20"/>
        <v>735.47712306084748</v>
      </c>
    </row>
    <row r="238" spans="1:3" x14ac:dyDescent="0.25">
      <c r="B238" s="159">
        <v>734.33611010117374</v>
      </c>
      <c r="C238" s="159">
        <f t="shared" si="20"/>
        <v>741.67947120218548</v>
      </c>
    </row>
    <row r="239" spans="1:3" x14ac:dyDescent="0.25">
      <c r="B239" s="159">
        <v>746.66085629117379</v>
      </c>
      <c r="C239" s="159">
        <f t="shared" si="20"/>
        <v>754.12746485408547</v>
      </c>
    </row>
    <row r="240" spans="1:3" x14ac:dyDescent="0.25">
      <c r="A240" s="30" t="s">
        <v>62</v>
      </c>
      <c r="B240" s="159">
        <v>763.40107676837374</v>
      </c>
      <c r="C240" s="159">
        <f t="shared" si="20"/>
        <v>771.03508753605752</v>
      </c>
    </row>
    <row r="241" spans="1:3" s="6" customFormat="1" x14ac:dyDescent="0.25">
      <c r="A241" s="39" t="s">
        <v>63</v>
      </c>
      <c r="B241" s="159">
        <v>781.54524659417382</v>
      </c>
      <c r="C241" s="159">
        <f t="shared" si="20"/>
        <v>789.36069906011551</v>
      </c>
    </row>
    <row r="242" spans="1:3" s="93" customFormat="1" x14ac:dyDescent="0.25">
      <c r="A242" s="333"/>
      <c r="B242" s="328"/>
      <c r="C242" s="328"/>
    </row>
    <row r="243" spans="1:3" s="6" customFormat="1" x14ac:dyDescent="0.25">
      <c r="A243" s="39" t="s">
        <v>77</v>
      </c>
      <c r="B243" s="159">
        <v>589.31135754197373</v>
      </c>
      <c r="C243" s="159">
        <f t="shared" ref="C243:C252" si="21">IF(B243*C$2&lt;(C$3/52.18),B243+(C$3/52.18),B243*(1+C$2))</f>
        <v>595.2044711173935</v>
      </c>
    </row>
    <row r="244" spans="1:3" x14ac:dyDescent="0.25">
      <c r="A244" s="30" t="s">
        <v>194</v>
      </c>
      <c r="B244" s="159">
        <v>589.31135754197373</v>
      </c>
      <c r="C244" s="159">
        <f t="shared" si="21"/>
        <v>595.2044711173935</v>
      </c>
    </row>
    <row r="245" spans="1:3" x14ac:dyDescent="0.25">
      <c r="B245" s="159">
        <v>589.31135754197373</v>
      </c>
      <c r="C245" s="159">
        <f t="shared" si="21"/>
        <v>595.2044711173935</v>
      </c>
    </row>
    <row r="246" spans="1:3" x14ac:dyDescent="0.25">
      <c r="B246" s="159">
        <v>611.33514312497368</v>
      </c>
      <c r="C246" s="159">
        <f t="shared" si="21"/>
        <v>617.44849455622341</v>
      </c>
    </row>
    <row r="247" spans="1:3" x14ac:dyDescent="0.25">
      <c r="B247" s="159">
        <v>629.36142407417378</v>
      </c>
      <c r="C247" s="159">
        <f t="shared" si="21"/>
        <v>635.65503831491549</v>
      </c>
    </row>
    <row r="248" spans="1:3" x14ac:dyDescent="0.25">
      <c r="B248" s="159">
        <v>647.3555535115737</v>
      </c>
      <c r="C248" s="159">
        <f t="shared" si="21"/>
        <v>653.8291090466895</v>
      </c>
    </row>
    <row r="249" spans="1:3" x14ac:dyDescent="0.25">
      <c r="B249" s="159">
        <v>654.64322951957377</v>
      </c>
      <c r="C249" s="159">
        <f t="shared" si="21"/>
        <v>661.18966181476947</v>
      </c>
    </row>
    <row r="250" spans="1:3" x14ac:dyDescent="0.25">
      <c r="B250" s="159">
        <v>672.39086403317367</v>
      </c>
      <c r="C250" s="159">
        <f t="shared" si="21"/>
        <v>679.1147726735054</v>
      </c>
    </row>
    <row r="251" spans="1:3" x14ac:dyDescent="0.25">
      <c r="B251" s="159">
        <v>700.29837627557379</v>
      </c>
      <c r="C251" s="159">
        <f t="shared" si="21"/>
        <v>707.30136003832956</v>
      </c>
    </row>
    <row r="252" spans="1:3" x14ac:dyDescent="0.25">
      <c r="B252" s="159">
        <v>707.9075674015736</v>
      </c>
      <c r="C252" s="159">
        <f t="shared" si="21"/>
        <v>714.98664307558931</v>
      </c>
    </row>
    <row r="253" spans="1:3" x14ac:dyDescent="0.25">
      <c r="B253" s="159"/>
      <c r="C253" s="159"/>
    </row>
    <row r="254" spans="1:3" x14ac:dyDescent="0.25">
      <c r="B254" s="159"/>
      <c r="C254" s="159"/>
    </row>
    <row r="255" spans="1:3" x14ac:dyDescent="0.25">
      <c r="A255" s="332" t="s">
        <v>62</v>
      </c>
      <c r="B255" s="159">
        <v>726.85552502237385</v>
      </c>
      <c r="C255" s="159">
        <f t="shared" ref="C255:C256" si="22">IF(B255*C$2&lt;(C$3/52.18),B255+(C$3/52.18),B255*(1+C$2))</f>
        <v>734.12408027259755</v>
      </c>
    </row>
    <row r="256" spans="1:3" x14ac:dyDescent="0.25">
      <c r="A256" s="332" t="s">
        <v>63</v>
      </c>
      <c r="B256" s="159">
        <v>744.1637555413738</v>
      </c>
      <c r="C256" s="159">
        <f t="shared" si="22"/>
        <v>751.60539309678757</v>
      </c>
    </row>
    <row r="257" spans="1:3" s="6" customFormat="1" x14ac:dyDescent="0.25">
      <c r="A257" s="385"/>
      <c r="B257" s="159"/>
      <c r="C257" s="159"/>
    </row>
    <row r="258" spans="1:3" x14ac:dyDescent="0.25">
      <c r="A258" s="39" t="s">
        <v>303</v>
      </c>
      <c r="B258" s="159">
        <v>589.31135754197373</v>
      </c>
      <c r="C258" s="159">
        <f t="shared" ref="C258:C271" si="23">IF(B258*C$2&lt;(C$3/52.18),B258+(C$3/52.18),B258*(1+C$2))</f>
        <v>595.2044711173935</v>
      </c>
    </row>
    <row r="259" spans="1:3" x14ac:dyDescent="0.25">
      <c r="A259" s="30" t="s">
        <v>194</v>
      </c>
      <c r="B259" s="159">
        <v>589.31135754197373</v>
      </c>
      <c r="C259" s="159">
        <f t="shared" si="23"/>
        <v>595.2044711173935</v>
      </c>
    </row>
    <row r="260" spans="1:3" x14ac:dyDescent="0.25">
      <c r="B260" s="159">
        <v>589.31135754197373</v>
      </c>
      <c r="C260" s="159">
        <f t="shared" si="23"/>
        <v>595.2044711173935</v>
      </c>
    </row>
    <row r="261" spans="1:3" x14ac:dyDescent="0.25">
      <c r="B261" s="159">
        <v>589.31135754197373</v>
      </c>
      <c r="C261" s="159">
        <f t="shared" si="23"/>
        <v>595.2044711173935</v>
      </c>
    </row>
    <row r="262" spans="1:3" x14ac:dyDescent="0.25">
      <c r="B262" s="159">
        <v>589.31135754197373</v>
      </c>
      <c r="C262" s="159">
        <f t="shared" si="23"/>
        <v>595.2044711173935</v>
      </c>
    </row>
    <row r="263" spans="1:3" x14ac:dyDescent="0.25">
      <c r="B263" s="159">
        <v>611.33514312497368</v>
      </c>
      <c r="C263" s="159">
        <f t="shared" si="23"/>
        <v>617.44849455622341</v>
      </c>
    </row>
    <row r="264" spans="1:3" x14ac:dyDescent="0.25">
      <c r="B264" s="159">
        <v>629.36142407417378</v>
      </c>
      <c r="C264" s="159">
        <f t="shared" si="23"/>
        <v>635.65503831491549</v>
      </c>
    </row>
    <row r="265" spans="1:3" x14ac:dyDescent="0.25">
      <c r="B265" s="159">
        <v>647.3555535115737</v>
      </c>
      <c r="C265" s="159">
        <f t="shared" si="23"/>
        <v>653.8291090466895</v>
      </c>
    </row>
    <row r="266" spans="1:3" x14ac:dyDescent="0.25">
      <c r="B266" s="159">
        <v>654.64322951957377</v>
      </c>
      <c r="C266" s="159">
        <f t="shared" si="23"/>
        <v>661.18966181476947</v>
      </c>
    </row>
    <row r="267" spans="1:3" x14ac:dyDescent="0.25">
      <c r="B267" s="159">
        <v>672.39086403317367</v>
      </c>
      <c r="C267" s="159">
        <f t="shared" si="23"/>
        <v>679.1147726735054</v>
      </c>
    </row>
    <row r="268" spans="1:3" x14ac:dyDescent="0.25">
      <c r="B268" s="159">
        <v>700.29837627557379</v>
      </c>
      <c r="C268" s="159">
        <f t="shared" si="23"/>
        <v>707.30136003832956</v>
      </c>
    </row>
    <row r="269" spans="1:3" x14ac:dyDescent="0.25">
      <c r="B269" s="159">
        <v>707.9075674015736</v>
      </c>
      <c r="C269" s="159">
        <f t="shared" si="23"/>
        <v>714.98664307558931</v>
      </c>
    </row>
    <row r="270" spans="1:3" x14ac:dyDescent="0.25">
      <c r="A270" s="332" t="s">
        <v>62</v>
      </c>
      <c r="B270" s="159">
        <v>726.85552502237385</v>
      </c>
      <c r="C270" s="159">
        <f t="shared" si="23"/>
        <v>734.12408027259755</v>
      </c>
    </row>
    <row r="271" spans="1:3" x14ac:dyDescent="0.25">
      <c r="A271" s="332" t="s">
        <v>63</v>
      </c>
      <c r="B271" s="159">
        <v>744.1637555413738</v>
      </c>
      <c r="C271" s="159">
        <f t="shared" si="23"/>
        <v>751.60539309678757</v>
      </c>
    </row>
    <row r="272" spans="1:3" s="93" customFormat="1" x14ac:dyDescent="0.25">
      <c r="A272" s="338"/>
      <c r="B272" s="328"/>
      <c r="C272" s="328"/>
    </row>
    <row r="273" spans="1:3" s="6" customFormat="1" x14ac:dyDescent="0.25">
      <c r="A273" s="39" t="s">
        <v>196</v>
      </c>
      <c r="B273" s="94">
        <v>50327.059302720001</v>
      </c>
      <c r="C273" s="94">
        <f t="shared" ref="C273:C326" si="24">IF(B273*C$2&lt;(C$3),B273+(C$3),B273*(1+C$2))</f>
        <v>50830.3298957472</v>
      </c>
    </row>
    <row r="274" spans="1:3" x14ac:dyDescent="0.25">
      <c r="B274" s="94">
        <v>52259.175502333019</v>
      </c>
      <c r="C274" s="94">
        <f t="shared" si="24"/>
        <v>52781.767257356347</v>
      </c>
    </row>
    <row r="275" spans="1:3" x14ac:dyDescent="0.25">
      <c r="B275" s="94">
        <v>54305.255824003012</v>
      </c>
      <c r="C275" s="94">
        <f t="shared" si="24"/>
        <v>54848.308382243042</v>
      </c>
    </row>
    <row r="276" spans="1:3" x14ac:dyDescent="0.25">
      <c r="B276" s="94">
        <v>56473.60931350795</v>
      </c>
      <c r="C276" s="94">
        <f t="shared" si="24"/>
        <v>57038.345406643028</v>
      </c>
    </row>
    <row r="277" spans="1:3" x14ac:dyDescent="0.25">
      <c r="B277" s="94">
        <v>58634.320598798426</v>
      </c>
      <c r="C277" s="94">
        <f t="shared" si="24"/>
        <v>59220.663804786411</v>
      </c>
    </row>
    <row r="278" spans="1:3" s="6" customFormat="1" x14ac:dyDescent="0.25">
      <c r="A278" s="39"/>
      <c r="B278" s="94"/>
      <c r="C278" s="94"/>
    </row>
    <row r="279" spans="1:3" x14ac:dyDescent="0.25">
      <c r="A279" s="39" t="s">
        <v>336</v>
      </c>
      <c r="B279" s="94">
        <v>45852.640577220009</v>
      </c>
      <c r="C279" s="94">
        <f t="shared" si="24"/>
        <v>46311.16698299221</v>
      </c>
    </row>
    <row r="280" spans="1:3" x14ac:dyDescent="0.25">
      <c r="B280" s="94">
        <v>48444.052428300012</v>
      </c>
      <c r="C280" s="94">
        <f t="shared" si="24"/>
        <v>48928.492952583016</v>
      </c>
    </row>
    <row r="281" spans="1:3" x14ac:dyDescent="0.25">
      <c r="B281" s="94">
        <v>50327.059302720001</v>
      </c>
      <c r="C281" s="94">
        <f t="shared" si="24"/>
        <v>50830.3298957472</v>
      </c>
    </row>
    <row r="282" spans="1:3" x14ac:dyDescent="0.25">
      <c r="B282" s="94">
        <v>52259.175502333019</v>
      </c>
      <c r="C282" s="94">
        <f t="shared" si="24"/>
        <v>52781.767257356347</v>
      </c>
    </row>
    <row r="283" spans="1:3" x14ac:dyDescent="0.25">
      <c r="B283" s="94">
        <v>54305.255824003012</v>
      </c>
      <c r="C283" s="94">
        <f t="shared" si="24"/>
        <v>54848.308382243042</v>
      </c>
    </row>
    <row r="284" spans="1:3" x14ac:dyDescent="0.25">
      <c r="B284" s="94">
        <v>56473.60931350795</v>
      </c>
      <c r="C284" s="94">
        <f t="shared" si="24"/>
        <v>57038.345406643028</v>
      </c>
    </row>
    <row r="285" spans="1:3" x14ac:dyDescent="0.25">
      <c r="B285" s="94">
        <v>58634.320598798426</v>
      </c>
      <c r="C285" s="94">
        <f t="shared" si="24"/>
        <v>59220.663804786411</v>
      </c>
    </row>
    <row r="286" spans="1:3" s="93" customFormat="1" x14ac:dyDescent="0.25">
      <c r="A286" s="333"/>
      <c r="B286" s="96"/>
      <c r="C286" s="96"/>
    </row>
    <row r="287" spans="1:3" s="6" customFormat="1" x14ac:dyDescent="0.25">
      <c r="A287" s="39" t="s">
        <v>146</v>
      </c>
      <c r="B287" s="94">
        <v>61863.235695724215</v>
      </c>
      <c r="C287" s="94">
        <f t="shared" si="24"/>
        <v>62481.868052681457</v>
      </c>
    </row>
    <row r="288" spans="1:3" x14ac:dyDescent="0.25">
      <c r="B288" s="94">
        <v>64089.914063640033</v>
      </c>
      <c r="C288" s="94">
        <f t="shared" si="24"/>
        <v>64730.813204276434</v>
      </c>
    </row>
    <row r="289" spans="1:7" x14ac:dyDescent="0.25">
      <c r="B289" s="94">
        <v>66419.593665830558</v>
      </c>
      <c r="C289" s="94">
        <f t="shared" si="24"/>
        <v>67083.789602488861</v>
      </c>
    </row>
    <row r="290" spans="1:7" x14ac:dyDescent="0.25">
      <c r="B290" s="94">
        <v>68799.037909299877</v>
      </c>
      <c r="C290" s="94">
        <f t="shared" si="24"/>
        <v>69487.028288392874</v>
      </c>
    </row>
    <row r="291" spans="1:7" x14ac:dyDescent="0.25">
      <c r="B291" s="94">
        <v>71228.246794047998</v>
      </c>
      <c r="C291" s="94">
        <f t="shared" si="24"/>
        <v>71940.529261988486</v>
      </c>
    </row>
    <row r="292" spans="1:7" s="6" customFormat="1" x14ac:dyDescent="0.25">
      <c r="A292" s="39" t="s">
        <v>132</v>
      </c>
      <c r="B292" s="94">
        <v>72715.399446216325</v>
      </c>
      <c r="C292" s="94">
        <f t="shared" si="24"/>
        <v>73442.553440678486</v>
      </c>
    </row>
    <row r="293" spans="1:7" s="93" customFormat="1" x14ac:dyDescent="0.25">
      <c r="A293" s="333"/>
      <c r="B293" s="96"/>
      <c r="C293" s="96"/>
    </row>
    <row r="294" spans="1:7" s="6" customFormat="1" x14ac:dyDescent="0.25">
      <c r="A294" s="39" t="s">
        <v>197</v>
      </c>
      <c r="B294" s="94">
        <v>71014.143104825329</v>
      </c>
      <c r="C294" s="94">
        <f t="shared" si="24"/>
        <v>71724.284535873579</v>
      </c>
    </row>
    <row r="295" spans="1:7" s="93" customFormat="1" x14ac:dyDescent="0.25">
      <c r="A295" s="333"/>
      <c r="B295" s="96"/>
      <c r="C295" s="96"/>
    </row>
    <row r="296" spans="1:7" s="6" customFormat="1" x14ac:dyDescent="0.25">
      <c r="A296" s="39" t="s">
        <v>337</v>
      </c>
      <c r="B296" s="94">
        <v>104114.57345865115</v>
      </c>
      <c r="C296" s="94">
        <f t="shared" si="24"/>
        <v>105155.71919323766</v>
      </c>
      <c r="D296" s="94"/>
      <c r="E296" s="94"/>
      <c r="F296" s="94"/>
      <c r="G296" s="94"/>
    </row>
    <row r="297" spans="1:7" s="6" customFormat="1" x14ac:dyDescent="0.25">
      <c r="A297" s="39"/>
      <c r="B297" s="94">
        <v>108401.27651206091</v>
      </c>
      <c r="C297" s="94">
        <f t="shared" si="24"/>
        <v>109485.28927718152</v>
      </c>
      <c r="D297" s="94"/>
      <c r="E297" s="94"/>
      <c r="F297" s="94"/>
      <c r="G297" s="94"/>
    </row>
    <row r="298" spans="1:7" s="6" customFormat="1" x14ac:dyDescent="0.25">
      <c r="A298" s="39"/>
      <c r="B298" s="94">
        <v>112654.41736553839</v>
      </c>
      <c r="C298" s="94">
        <f t="shared" si="24"/>
        <v>113780.96153919378</v>
      </c>
      <c r="D298" s="94"/>
      <c r="E298" s="94"/>
      <c r="F298" s="94"/>
      <c r="G298" s="94"/>
    </row>
    <row r="299" spans="1:7" s="6" customFormat="1" x14ac:dyDescent="0.25">
      <c r="A299" s="39"/>
      <c r="B299" s="94">
        <v>116904.08626729877</v>
      </c>
      <c r="C299" s="94">
        <f t="shared" si="24"/>
        <v>118073.12712997176</v>
      </c>
      <c r="D299" s="94"/>
      <c r="E299" s="94"/>
      <c r="F299" s="94"/>
      <c r="G299" s="94"/>
    </row>
    <row r="300" spans="1:7" s="6" customFormat="1" x14ac:dyDescent="0.25">
      <c r="A300" s="39"/>
      <c r="B300" s="94">
        <v>120555.4221564747</v>
      </c>
      <c r="C300" s="94">
        <f t="shared" si="24"/>
        <v>121760.97637803944</v>
      </c>
      <c r="D300" s="94"/>
      <c r="E300" s="94"/>
      <c r="F300" s="94"/>
      <c r="G300" s="94"/>
    </row>
    <row r="301" spans="1:7" s="6" customFormat="1" x14ac:dyDescent="0.25">
      <c r="A301" s="39" t="s">
        <v>62</v>
      </c>
      <c r="B301" s="94">
        <v>124303.97269373012</v>
      </c>
      <c r="C301" s="94">
        <f t="shared" si="24"/>
        <v>125547.01242066742</v>
      </c>
      <c r="D301" s="94"/>
      <c r="E301" s="94"/>
      <c r="F301" s="94"/>
      <c r="G301" s="94"/>
    </row>
    <row r="302" spans="1:7" s="6" customFormat="1" x14ac:dyDescent="0.25">
      <c r="A302" s="39" t="s">
        <v>63</v>
      </c>
      <c r="B302" s="94">
        <v>128049.05127926842</v>
      </c>
      <c r="C302" s="94">
        <f t="shared" si="24"/>
        <v>129329.54179206111</v>
      </c>
    </row>
    <row r="303" spans="1:7" s="6" customFormat="1" x14ac:dyDescent="0.25">
      <c r="A303" s="39"/>
      <c r="B303" s="94"/>
      <c r="C303" s="94"/>
    </row>
    <row r="304" spans="1:7" s="6" customFormat="1" x14ac:dyDescent="0.25">
      <c r="A304" s="39" t="s">
        <v>339</v>
      </c>
      <c r="B304" s="94">
        <v>111816.51968447234</v>
      </c>
      <c r="C304" s="94">
        <f t="shared" si="24"/>
        <v>112934.68488131707</v>
      </c>
    </row>
    <row r="305" spans="1:3" s="6" customFormat="1" x14ac:dyDescent="0.25">
      <c r="A305" s="39"/>
      <c r="B305" s="94">
        <v>116291.8654478458</v>
      </c>
      <c r="C305" s="94">
        <f t="shared" si="24"/>
        <v>117454.78410232427</v>
      </c>
    </row>
    <row r="306" spans="1:3" s="6" customFormat="1" x14ac:dyDescent="0.25">
      <c r="A306" s="39"/>
      <c r="B306" s="94">
        <v>120790.35755600012</v>
      </c>
      <c r="C306" s="94">
        <f t="shared" si="24"/>
        <v>121998.26113156012</v>
      </c>
    </row>
    <row r="307" spans="1:3" s="6" customFormat="1" x14ac:dyDescent="0.25">
      <c r="A307" s="39"/>
      <c r="B307" s="94">
        <v>125277.276491764</v>
      </c>
      <c r="C307" s="94">
        <f t="shared" si="24"/>
        <v>126530.04925668164</v>
      </c>
    </row>
    <row r="308" spans="1:3" s="6" customFormat="1" x14ac:dyDescent="0.25">
      <c r="A308" s="39"/>
      <c r="B308" s="94">
        <v>129106.83923575233</v>
      </c>
      <c r="C308" s="94">
        <f t="shared" si="24"/>
        <v>130397.90762810985</v>
      </c>
    </row>
    <row r="309" spans="1:3" s="6" customFormat="1" x14ac:dyDescent="0.25">
      <c r="A309" s="39" t="s">
        <v>62</v>
      </c>
      <c r="B309" s="94">
        <v>133137.77517933384</v>
      </c>
      <c r="C309" s="94">
        <f t="shared" si="24"/>
        <v>134469.15293112717</v>
      </c>
    </row>
    <row r="310" spans="1:3" s="6" customFormat="1" x14ac:dyDescent="0.25">
      <c r="A310" s="39" t="s">
        <v>63</v>
      </c>
      <c r="B310" s="94">
        <v>137171.02575739348</v>
      </c>
      <c r="C310" s="94">
        <f t="shared" si="24"/>
        <v>138542.73601496741</v>
      </c>
    </row>
    <row r="311" spans="1:3" s="6" customFormat="1" x14ac:dyDescent="0.25">
      <c r="A311" s="39"/>
      <c r="B311" s="94"/>
      <c r="C311" s="94"/>
    </row>
    <row r="312" spans="1:3" s="6" customFormat="1" x14ac:dyDescent="0.25">
      <c r="A312" s="39" t="s">
        <v>338</v>
      </c>
      <c r="B312" s="94">
        <v>99065.19834471315</v>
      </c>
      <c r="C312" s="94">
        <f t="shared" si="24"/>
        <v>100055.85032816028</v>
      </c>
    </row>
    <row r="313" spans="1:3" s="6" customFormat="1" x14ac:dyDescent="0.25">
      <c r="A313" s="39"/>
      <c r="B313" s="94">
        <v>103130.8538054659</v>
      </c>
      <c r="C313" s="94">
        <f t="shared" si="24"/>
        <v>104162.16234352055</v>
      </c>
    </row>
    <row r="314" spans="1:3" s="6" customFormat="1" x14ac:dyDescent="0.25">
      <c r="A314" s="39"/>
      <c r="B314" s="94">
        <v>107174.52023867692</v>
      </c>
      <c r="C314" s="94">
        <f t="shared" si="24"/>
        <v>108246.26544106369</v>
      </c>
    </row>
    <row r="315" spans="1:3" s="6" customFormat="1" x14ac:dyDescent="0.25">
      <c r="A315" s="39"/>
      <c r="B315" s="94">
        <v>111250.59155458107</v>
      </c>
      <c r="C315" s="94">
        <f t="shared" si="24"/>
        <v>112363.09747012689</v>
      </c>
    </row>
    <row r="316" spans="1:3" s="6" customFormat="1" x14ac:dyDescent="0.25">
      <c r="A316" s="39"/>
      <c r="B316" s="94">
        <v>114683.19448557815</v>
      </c>
      <c r="C316" s="94">
        <f t="shared" si="24"/>
        <v>115830.02643043394</v>
      </c>
    </row>
    <row r="317" spans="1:3" s="6" customFormat="1" x14ac:dyDescent="0.25">
      <c r="A317" s="39" t="s">
        <v>62</v>
      </c>
      <c r="B317" s="94">
        <v>118245.41694734784</v>
      </c>
      <c r="C317" s="94">
        <f t="shared" si="24"/>
        <v>119427.87111682132</v>
      </c>
    </row>
    <row r="318" spans="1:3" s="6" customFormat="1" x14ac:dyDescent="0.25">
      <c r="A318" s="39" t="s">
        <v>63</v>
      </c>
      <c r="B318" s="94">
        <v>121800.69550568332</v>
      </c>
      <c r="C318" s="94">
        <f t="shared" si="24"/>
        <v>123018.70246074015</v>
      </c>
    </row>
    <row r="319" spans="1:3" s="6" customFormat="1" x14ac:dyDescent="0.25">
      <c r="A319" s="39"/>
      <c r="B319" s="94"/>
      <c r="C319" s="94"/>
    </row>
    <row r="320" spans="1:3" s="6" customFormat="1" x14ac:dyDescent="0.25">
      <c r="A320" s="39" t="s">
        <v>340</v>
      </c>
      <c r="B320" s="94">
        <v>106373.65670926019</v>
      </c>
      <c r="C320" s="94">
        <f t="shared" si="24"/>
        <v>107437.3932763528</v>
      </c>
    </row>
    <row r="321" spans="1:3" s="6" customFormat="1" x14ac:dyDescent="0.25">
      <c r="A321" s="39"/>
      <c r="B321" s="94">
        <v>110632.58414893289</v>
      </c>
      <c r="C321" s="94">
        <f t="shared" si="24"/>
        <v>111738.90999042222</v>
      </c>
    </row>
    <row r="322" spans="1:3" s="6" customFormat="1" x14ac:dyDescent="0.25">
      <c r="A322" s="39"/>
      <c r="B322" s="94">
        <v>114907.71402995217</v>
      </c>
      <c r="C322" s="94">
        <f t="shared" si="24"/>
        <v>116056.79117025169</v>
      </c>
    </row>
    <row r="323" spans="1:3" s="6" customFormat="1" x14ac:dyDescent="0.25">
      <c r="A323" s="39"/>
      <c r="B323" s="94">
        <v>119167.79878686395</v>
      </c>
      <c r="C323" s="94">
        <f t="shared" si="24"/>
        <v>120359.47677473258</v>
      </c>
    </row>
    <row r="324" spans="1:3" s="6" customFormat="1" x14ac:dyDescent="0.25">
      <c r="A324" s="39"/>
      <c r="B324" s="94">
        <v>122805.24686917136</v>
      </c>
      <c r="C324" s="94">
        <f t="shared" si="24"/>
        <v>124033.29933786308</v>
      </c>
    </row>
    <row r="325" spans="1:3" s="6" customFormat="1" x14ac:dyDescent="0.25">
      <c r="A325" s="39" t="s">
        <v>62</v>
      </c>
      <c r="B325" s="94">
        <v>126641.75351659393</v>
      </c>
      <c r="C325" s="94">
        <f t="shared" si="24"/>
        <v>127908.17105175987</v>
      </c>
    </row>
    <row r="326" spans="1:3" s="6" customFormat="1" x14ac:dyDescent="0.25">
      <c r="A326" s="39" t="s">
        <v>63</v>
      </c>
      <c r="B326" s="94">
        <v>130470.15894334322</v>
      </c>
      <c r="C326" s="94">
        <f t="shared" si="24"/>
        <v>131774.86053277666</v>
      </c>
    </row>
    <row r="327" spans="1:3" s="93" customFormat="1" x14ac:dyDescent="0.25">
      <c r="A327" s="333"/>
      <c r="B327" s="96"/>
      <c r="C327" s="96"/>
    </row>
    <row r="328" spans="1:3" x14ac:dyDescent="0.25">
      <c r="A328" s="32"/>
    </row>
    <row r="329" spans="1:3" s="129" customFormat="1" ht="15.75" customHeight="1" x14ac:dyDescent="0.25"/>
    <row r="330" spans="1:3" s="129" customFormat="1" x14ac:dyDescent="0.25"/>
    <row r="331" spans="1:3" s="129" customFormat="1" x14ac:dyDescent="0.25"/>
    <row r="332" spans="1:3" s="129" customFormat="1" x14ac:dyDescent="0.25"/>
    <row r="333" spans="1:3" x14ac:dyDescent="0.25">
      <c r="A333" s="129"/>
      <c r="B333" s="335"/>
      <c r="C333" s="335"/>
    </row>
    <row r="334" spans="1:3" x14ac:dyDescent="0.25">
      <c r="A334" s="129"/>
      <c r="B334" s="238"/>
      <c r="C334" s="238"/>
    </row>
    <row r="335" spans="1:3" x14ac:dyDescent="0.25">
      <c r="A335" s="129"/>
      <c r="B335" s="238"/>
      <c r="C335" s="238"/>
    </row>
    <row r="336" spans="1:3" x14ac:dyDescent="0.25">
      <c r="A336" s="129"/>
      <c r="B336" s="10"/>
      <c r="C336" s="10"/>
    </row>
    <row r="337" spans="1:3" s="179" customFormat="1" ht="16.5" thickBot="1" x14ac:dyDescent="0.3">
      <c r="A337" s="386"/>
    </row>
    <row r="338" spans="1:3" ht="16.5" thickTop="1" x14ac:dyDescent="0.25">
      <c r="A338" s="129"/>
      <c r="B338" s="238"/>
      <c r="C338" s="238"/>
    </row>
    <row r="339" spans="1:3" s="10" customFormat="1" ht="30.75" customHeight="1" thickBot="1" x14ac:dyDescent="0.25">
      <c r="A339" s="310" t="s">
        <v>257</v>
      </c>
    </row>
    <row r="340" spans="1:3" ht="16.5" thickTop="1" x14ac:dyDescent="0.25"/>
  </sheetData>
  <hyperlinks>
    <hyperlink ref="A339" location="'Table of Contents'!A1" display="Link to Table of Contents " xr:uid="{00000000-0004-0000-1900-000000000000}"/>
  </hyperlinks>
  <pageMargins left="0.7" right="0.7" top="0.75" bottom="0.75" header="0.3" footer="0.3"/>
  <pageSetup paperSize="9" scale="17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  <pageSetUpPr fitToPage="1"/>
  </sheetPr>
  <dimension ref="A1:BO235"/>
  <sheetViews>
    <sheetView workbookViewId="0">
      <pane ySplit="1" topLeftCell="A2" activePane="bottomLeft" state="frozen"/>
      <selection pane="bottomLeft" activeCell="B1" sqref="B1:B1048576"/>
    </sheetView>
  </sheetViews>
  <sheetFormatPr defaultColWidth="7.109375" defaultRowHeight="15.75" x14ac:dyDescent="0.2"/>
  <cols>
    <col min="1" max="1" width="43.33203125" style="58" customWidth="1"/>
    <col min="2" max="3" width="9.88671875" style="106" customWidth="1"/>
    <col min="4" max="16384" width="7.109375" style="24"/>
  </cols>
  <sheetData>
    <row r="1" spans="1:67" s="218" customFormat="1" ht="54.75" customHeight="1" thickBot="1" x14ac:dyDescent="0.25">
      <c r="A1" s="343" t="s">
        <v>198</v>
      </c>
      <c r="B1" s="41">
        <v>45717</v>
      </c>
      <c r="C1" s="41">
        <v>45870</v>
      </c>
    </row>
    <row r="2" spans="1:67" s="249" customFormat="1" x14ac:dyDescent="0.2">
      <c r="A2" s="247" t="s">
        <v>302</v>
      </c>
      <c r="B2" s="190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</row>
    <row r="3" spans="1:67" s="250" customFormat="1" ht="16.5" thickBot="1" x14ac:dyDescent="0.25">
      <c r="A3" s="171" t="s">
        <v>301</v>
      </c>
      <c r="B3" s="351">
        <v>1000</v>
      </c>
      <c r="C3" s="351"/>
    </row>
    <row r="4" spans="1:67" x14ac:dyDescent="0.25">
      <c r="A4" s="58" t="s">
        <v>199</v>
      </c>
      <c r="B4" s="94">
        <v>100077.85092887442</v>
      </c>
      <c r="C4" s="94">
        <f t="shared" ref="C4:C69" si="0">IF(B4*C$2&lt;(C$3),B4+(C$3),B4*(1+C$2))</f>
        <v>101078.62943816317</v>
      </c>
    </row>
    <row r="5" spans="1:67" x14ac:dyDescent="0.25">
      <c r="A5" s="19" t="s">
        <v>284</v>
      </c>
      <c r="B5" s="94">
        <v>103387.77823253312</v>
      </c>
      <c r="C5" s="94">
        <f t="shared" si="0"/>
        <v>104421.65601485845</v>
      </c>
    </row>
    <row r="6" spans="1:67" x14ac:dyDescent="0.25">
      <c r="B6" s="94">
        <v>106674.55919141098</v>
      </c>
      <c r="C6" s="94">
        <f t="shared" si="0"/>
        <v>107741.30478332509</v>
      </c>
    </row>
    <row r="7" spans="1:67" x14ac:dyDescent="0.25">
      <c r="B7" s="94">
        <v>109978.69990887443</v>
      </c>
      <c r="C7" s="94">
        <f t="shared" si="0"/>
        <v>111078.48690796318</v>
      </c>
    </row>
    <row r="8" spans="1:67" x14ac:dyDescent="0.25">
      <c r="B8" s="94">
        <v>113260.85159879614</v>
      </c>
      <c r="C8" s="94">
        <f t="shared" si="0"/>
        <v>114393.4601147841</v>
      </c>
    </row>
    <row r="9" spans="1:67" x14ac:dyDescent="0.25">
      <c r="B9" s="94">
        <v>116564.99231625961</v>
      </c>
      <c r="C9" s="94">
        <f t="shared" si="0"/>
        <v>117730.6422394222</v>
      </c>
    </row>
    <row r="10" spans="1:67" x14ac:dyDescent="0.25">
      <c r="B10" s="94">
        <v>119857.55986133267</v>
      </c>
      <c r="C10" s="94">
        <f t="shared" si="0"/>
        <v>121056.135459946</v>
      </c>
    </row>
    <row r="11" spans="1:67" x14ac:dyDescent="0.25">
      <c r="B11" s="94">
        <v>123162.85789603517</v>
      </c>
      <c r="C11" s="94">
        <f t="shared" si="0"/>
        <v>124394.48647499553</v>
      </c>
    </row>
    <row r="12" spans="1:67" x14ac:dyDescent="0.25">
      <c r="B12" s="94">
        <v>126454.26812386917</v>
      </c>
      <c r="C12" s="94">
        <f t="shared" si="0"/>
        <v>127718.81080510786</v>
      </c>
    </row>
    <row r="13" spans="1:67" x14ac:dyDescent="0.25">
      <c r="B13" s="94">
        <v>129746.83566894227</v>
      </c>
      <c r="C13" s="94">
        <f t="shared" si="0"/>
        <v>131044.30402563169</v>
      </c>
    </row>
    <row r="14" spans="1:67" x14ac:dyDescent="0.25">
      <c r="B14" s="94">
        <v>133040.56053125436</v>
      </c>
      <c r="C14" s="94">
        <f t="shared" si="0"/>
        <v>134370.96613656692</v>
      </c>
    </row>
    <row r="15" spans="1:67" s="91" customFormat="1" x14ac:dyDescent="0.2">
      <c r="A15" s="209"/>
      <c r="B15" s="116"/>
      <c r="C15" s="116"/>
    </row>
    <row r="16" spans="1:67" x14ac:dyDescent="0.25">
      <c r="A16" s="58" t="s">
        <v>200</v>
      </c>
      <c r="B16" s="94">
        <v>84831.353621741771</v>
      </c>
      <c r="C16" s="94">
        <f t="shared" si="0"/>
        <v>85679.667157959193</v>
      </c>
    </row>
    <row r="17" spans="1:3" x14ac:dyDescent="0.25">
      <c r="A17" s="19" t="s">
        <v>284</v>
      </c>
      <c r="B17" s="94">
        <v>88193.360201157309</v>
      </c>
      <c r="C17" s="94">
        <f t="shared" si="0"/>
        <v>89075.293803168883</v>
      </c>
    </row>
    <row r="18" spans="1:3" x14ac:dyDescent="0.25">
      <c r="B18" s="94">
        <v>91573.883856397515</v>
      </c>
      <c r="C18" s="94">
        <f t="shared" si="0"/>
        <v>92489.622694961494</v>
      </c>
    </row>
    <row r="19" spans="1:3" x14ac:dyDescent="0.25">
      <c r="B19" s="94">
        <v>94955.56482887677</v>
      </c>
      <c r="C19" s="94">
        <f t="shared" si="0"/>
        <v>95905.120477165532</v>
      </c>
    </row>
    <row r="20" spans="1:3" x14ac:dyDescent="0.25">
      <c r="B20" s="94">
        <v>98310.627504858072</v>
      </c>
      <c r="C20" s="94">
        <f t="shared" si="0"/>
        <v>99293.733779906659</v>
      </c>
    </row>
    <row r="21" spans="1:3" x14ac:dyDescent="0.25">
      <c r="B21" s="94">
        <v>101692.30847733734</v>
      </c>
      <c r="C21" s="94">
        <f t="shared" si="0"/>
        <v>102709.23156211071</v>
      </c>
    </row>
    <row r="22" spans="1:3" x14ac:dyDescent="0.25">
      <c r="B22" s="94">
        <v>105069.36018086043</v>
      </c>
      <c r="C22" s="94">
        <f t="shared" si="0"/>
        <v>106120.05378266903</v>
      </c>
    </row>
    <row r="23" spans="1:3" x14ac:dyDescent="0.25">
      <c r="B23" s="94">
        <v>108444.0972499054</v>
      </c>
      <c r="C23" s="94">
        <f t="shared" si="0"/>
        <v>109528.53822240446</v>
      </c>
    </row>
    <row r="24" spans="1:3" x14ac:dyDescent="0.25">
      <c r="B24" s="94">
        <v>111813.04773275522</v>
      </c>
      <c r="C24" s="94">
        <f t="shared" si="0"/>
        <v>112931.17821008277</v>
      </c>
    </row>
    <row r="25" spans="1:3" s="91" customFormat="1" x14ac:dyDescent="0.25">
      <c r="A25" s="209"/>
      <c r="B25" s="96"/>
      <c r="C25" s="96"/>
    </row>
    <row r="26" spans="1:3" x14ac:dyDescent="0.25">
      <c r="A26" s="58" t="s">
        <v>70</v>
      </c>
      <c r="B26" s="94">
        <v>63309.882244526074</v>
      </c>
      <c r="C26" s="94">
        <f t="shared" si="0"/>
        <v>63942.981066971333</v>
      </c>
    </row>
    <row r="27" spans="1:3" x14ac:dyDescent="0.25">
      <c r="A27" s="19" t="s">
        <v>284</v>
      </c>
      <c r="B27" s="94">
        <v>74556.691173531333</v>
      </c>
      <c r="C27" s="94">
        <f t="shared" si="0"/>
        <v>75302.258085266643</v>
      </c>
    </row>
    <row r="28" spans="1:3" x14ac:dyDescent="0.25">
      <c r="B28" s="94">
        <v>78545.963696507402</v>
      </c>
      <c r="C28" s="94">
        <f t="shared" si="0"/>
        <v>79331.42333347247</v>
      </c>
    </row>
    <row r="29" spans="1:3" x14ac:dyDescent="0.25">
      <c r="B29" s="94">
        <v>81291.120187513807</v>
      </c>
      <c r="C29" s="94">
        <f t="shared" si="0"/>
        <v>82104.03138938894</v>
      </c>
    </row>
    <row r="30" spans="1:3" x14ac:dyDescent="0.25">
      <c r="B30" s="94">
        <v>85303.539055270696</v>
      </c>
      <c r="C30" s="94">
        <f t="shared" si="0"/>
        <v>86156.574445823397</v>
      </c>
    </row>
    <row r="31" spans="1:3" x14ac:dyDescent="0.25">
      <c r="B31" s="94">
        <v>89354.14939191594</v>
      </c>
      <c r="C31" s="94">
        <f t="shared" si="0"/>
        <v>90247.690885835094</v>
      </c>
    </row>
    <row r="32" spans="1:3" x14ac:dyDescent="0.25">
      <c r="B32" s="94">
        <v>93392.029238931689</v>
      </c>
      <c r="C32" s="94">
        <f t="shared" si="0"/>
        <v>94325.949531321006</v>
      </c>
    </row>
    <row r="33" spans="1:3" x14ac:dyDescent="0.25">
      <c r="B33" s="94">
        <v>97428.751768708476</v>
      </c>
      <c r="C33" s="94">
        <f t="shared" si="0"/>
        <v>98403.039286395564</v>
      </c>
    </row>
    <row r="34" spans="1:3" x14ac:dyDescent="0.25">
      <c r="B34" s="94">
        <v>101462.00234676807</v>
      </c>
      <c r="C34" s="94">
        <f t="shared" si="0"/>
        <v>102476.62237023575</v>
      </c>
    </row>
    <row r="36" spans="1:3" x14ac:dyDescent="0.25">
      <c r="A36" s="58" t="s">
        <v>341</v>
      </c>
      <c r="B36" s="94">
        <v>57115.920381175987</v>
      </c>
      <c r="C36" s="94">
        <f t="shared" si="0"/>
        <v>57687.079584987747</v>
      </c>
    </row>
    <row r="37" spans="1:3" x14ac:dyDescent="0.25">
      <c r="A37" s="19" t="s">
        <v>284</v>
      </c>
      <c r="B37" s="94">
        <v>67225.086464203458</v>
      </c>
      <c r="C37" s="94">
        <f t="shared" si="0"/>
        <v>67897.33732884549</v>
      </c>
    </row>
    <row r="38" spans="1:3" x14ac:dyDescent="0.25">
      <c r="B38" s="94">
        <v>74556.691173531333</v>
      </c>
      <c r="C38" s="94">
        <f t="shared" si="0"/>
        <v>75302.258085266643</v>
      </c>
    </row>
    <row r="39" spans="1:3" x14ac:dyDescent="0.25">
      <c r="B39" s="94">
        <v>78545.963696507402</v>
      </c>
      <c r="C39" s="94">
        <f t="shared" si="0"/>
        <v>79331.42333347247</v>
      </c>
    </row>
    <row r="40" spans="1:3" x14ac:dyDescent="0.25">
      <c r="B40" s="94">
        <v>81291.120187513807</v>
      </c>
      <c r="C40" s="94">
        <f t="shared" si="0"/>
        <v>82104.03138938894</v>
      </c>
    </row>
    <row r="41" spans="1:3" x14ac:dyDescent="0.25">
      <c r="B41" s="94">
        <v>85186.650014127517</v>
      </c>
      <c r="C41" s="94">
        <f t="shared" si="0"/>
        <v>86038.516514268791</v>
      </c>
    </row>
    <row r="42" spans="1:3" x14ac:dyDescent="0.25">
      <c r="B42" s="94">
        <v>89085.651792458317</v>
      </c>
      <c r="C42" s="94">
        <f t="shared" si="0"/>
        <v>89976.508310382895</v>
      </c>
    </row>
    <row r="43" spans="1:3" x14ac:dyDescent="0.25">
      <c r="B43" s="94">
        <v>92970.765763920615</v>
      </c>
      <c r="C43" s="94">
        <f t="shared" si="0"/>
        <v>93900.473421559829</v>
      </c>
    </row>
    <row r="44" spans="1:3" x14ac:dyDescent="0.25">
      <c r="B44" s="94">
        <v>96855.879735382885</v>
      </c>
      <c r="C44" s="94">
        <f t="shared" si="0"/>
        <v>97824.43853273672</v>
      </c>
    </row>
    <row r="45" spans="1:3" x14ac:dyDescent="0.25">
      <c r="B45" s="94">
        <v>100737.52175512809</v>
      </c>
      <c r="C45" s="94">
        <f t="shared" si="0"/>
        <v>101744.89697267937</v>
      </c>
    </row>
    <row r="46" spans="1:3" s="91" customFormat="1" x14ac:dyDescent="0.2">
      <c r="A46" s="209"/>
      <c r="B46" s="116"/>
      <c r="C46" s="116"/>
    </row>
    <row r="47" spans="1:3" x14ac:dyDescent="0.25">
      <c r="A47" s="58" t="s">
        <v>129</v>
      </c>
      <c r="B47" s="94">
        <v>53757.637249223051</v>
      </c>
      <c r="C47" s="94">
        <f t="shared" si="0"/>
        <v>54295.21362171528</v>
      </c>
    </row>
    <row r="48" spans="1:3" x14ac:dyDescent="0.25">
      <c r="B48" s="94">
        <v>55857.916542337873</v>
      </c>
      <c r="C48" s="94">
        <f t="shared" si="0"/>
        <v>56416.495707761249</v>
      </c>
    </row>
    <row r="49" spans="1:3" x14ac:dyDescent="0.25">
      <c r="B49" s="94">
        <v>57980.436358739978</v>
      </c>
      <c r="C49" s="94">
        <f t="shared" si="0"/>
        <v>58560.240722327377</v>
      </c>
    </row>
    <row r="50" spans="1:3" x14ac:dyDescent="0.25">
      <c r="B50" s="94">
        <v>60114.529347532509</v>
      </c>
      <c r="C50" s="94">
        <f t="shared" si="0"/>
        <v>60715.674641007834</v>
      </c>
    </row>
    <row r="51" spans="1:3" x14ac:dyDescent="0.25">
      <c r="B51" s="94">
        <v>62355.095522316835</v>
      </c>
      <c r="C51" s="94">
        <f t="shared" si="0"/>
        <v>62978.646477540002</v>
      </c>
    </row>
    <row r="52" spans="1:3" x14ac:dyDescent="0.25">
      <c r="B52" s="94">
        <v>64499.604366260726</v>
      </c>
      <c r="C52" s="94">
        <f t="shared" si="0"/>
        <v>65144.600409923332</v>
      </c>
    </row>
    <row r="53" spans="1:3" s="91" customFormat="1" x14ac:dyDescent="0.2">
      <c r="A53" s="209"/>
      <c r="B53" s="116"/>
      <c r="C53" s="116"/>
    </row>
    <row r="54" spans="1:3" x14ac:dyDescent="0.25">
      <c r="A54" s="58" t="s">
        <v>131</v>
      </c>
      <c r="B54" s="94">
        <v>30838.95628368</v>
      </c>
      <c r="C54" s="94">
        <f t="shared" si="0"/>
        <v>31147.345846516801</v>
      </c>
    </row>
    <row r="55" spans="1:3" x14ac:dyDescent="0.25">
      <c r="B55" s="94">
        <v>32089.650092700002</v>
      </c>
      <c r="C55" s="94">
        <f t="shared" si="0"/>
        <v>32410.546593627001</v>
      </c>
    </row>
    <row r="56" spans="1:3" x14ac:dyDescent="0.25">
      <c r="B56" s="94">
        <v>33342.48733584</v>
      </c>
      <c r="C56" s="94">
        <f t="shared" si="0"/>
        <v>33675.912209198403</v>
      </c>
    </row>
    <row r="57" spans="1:3" x14ac:dyDescent="0.25">
      <c r="B57" s="94">
        <v>34170.924623219995</v>
      </c>
      <c r="C57" s="94">
        <f t="shared" si="0"/>
        <v>34512.633869452198</v>
      </c>
    </row>
    <row r="58" spans="1:3" x14ac:dyDescent="0.25">
      <c r="B58" s="94">
        <v>35404.470959279999</v>
      </c>
      <c r="C58" s="94">
        <f t="shared" si="0"/>
        <v>35758.515668872802</v>
      </c>
    </row>
    <row r="59" spans="1:3" x14ac:dyDescent="0.25">
      <c r="B59" s="94">
        <v>36630.515275920006</v>
      </c>
      <c r="C59" s="94">
        <f t="shared" si="0"/>
        <v>36996.82042867921</v>
      </c>
    </row>
    <row r="60" spans="1:3" x14ac:dyDescent="0.25">
      <c r="B60" s="94">
        <v>37865.13332904</v>
      </c>
      <c r="C60" s="94">
        <f t="shared" si="0"/>
        <v>38243.784662330399</v>
      </c>
    </row>
    <row r="61" spans="1:3" x14ac:dyDescent="0.25">
      <c r="B61" s="94">
        <v>38742.869601180006</v>
      </c>
      <c r="C61" s="94">
        <f t="shared" si="0"/>
        <v>39130.298297191803</v>
      </c>
    </row>
    <row r="62" spans="1:3" x14ac:dyDescent="0.25">
      <c r="B62" s="94">
        <v>39762.072525239993</v>
      </c>
      <c r="C62" s="94">
        <f t="shared" si="0"/>
        <v>40159.693250492397</v>
      </c>
    </row>
    <row r="63" spans="1:3" x14ac:dyDescent="0.25">
      <c r="B63" s="94">
        <v>40943.104725360005</v>
      </c>
      <c r="C63" s="94">
        <f t="shared" si="0"/>
        <v>41352.535772613606</v>
      </c>
    </row>
    <row r="64" spans="1:3" x14ac:dyDescent="0.25">
      <c r="B64" s="94">
        <v>41762.968276259999</v>
      </c>
      <c r="C64" s="94">
        <f t="shared" si="0"/>
        <v>42180.597959022598</v>
      </c>
    </row>
    <row r="65" spans="1:3" x14ac:dyDescent="0.25">
      <c r="B65" s="94">
        <v>42932.211588720005</v>
      </c>
      <c r="C65" s="94">
        <f t="shared" si="0"/>
        <v>43361.533704607209</v>
      </c>
    </row>
    <row r="66" spans="1:3" x14ac:dyDescent="0.25">
      <c r="B66" s="94">
        <v>44102.526618240001</v>
      </c>
      <c r="C66" s="94">
        <f t="shared" si="0"/>
        <v>44543.551884422399</v>
      </c>
    </row>
    <row r="67" spans="1:3" x14ac:dyDescent="0.25">
      <c r="B67" s="94">
        <v>45271.7699307</v>
      </c>
      <c r="C67" s="94">
        <f t="shared" si="0"/>
        <v>45724.487630007003</v>
      </c>
    </row>
    <row r="69" spans="1:3" x14ac:dyDescent="0.25">
      <c r="A69" s="58" t="s">
        <v>322</v>
      </c>
      <c r="B69" s="94">
        <v>29638.633176480002</v>
      </c>
      <c r="C69" s="94">
        <f t="shared" si="0"/>
        <v>29935.019508244801</v>
      </c>
    </row>
    <row r="70" spans="1:3" x14ac:dyDescent="0.25">
      <c r="B70" s="94">
        <v>30567.811867500001</v>
      </c>
      <c r="C70" s="94">
        <f t="shared" ref="C70:C84" si="1">IF(B70*C$2&lt;(C$3),B70+(C$3),B70*(1+C$2))</f>
        <v>30873.489986175002</v>
      </c>
    </row>
    <row r="71" spans="1:3" x14ac:dyDescent="0.25">
      <c r="B71" s="94">
        <v>30838.95628368</v>
      </c>
      <c r="C71" s="94">
        <f t="shared" si="1"/>
        <v>31147.345846516801</v>
      </c>
    </row>
    <row r="72" spans="1:3" x14ac:dyDescent="0.25">
      <c r="B72" s="94">
        <v>32089.650092700002</v>
      </c>
      <c r="C72" s="94">
        <f t="shared" si="1"/>
        <v>32410.546593627001</v>
      </c>
    </row>
    <row r="73" spans="1:3" x14ac:dyDescent="0.25">
      <c r="B73" s="94">
        <v>33342.48733584</v>
      </c>
      <c r="C73" s="94">
        <f t="shared" si="1"/>
        <v>33675.912209198403</v>
      </c>
    </row>
    <row r="74" spans="1:3" x14ac:dyDescent="0.25">
      <c r="B74" s="94">
        <v>34170.924623219995</v>
      </c>
      <c r="C74" s="94">
        <f t="shared" si="1"/>
        <v>34512.633869452198</v>
      </c>
    </row>
    <row r="75" spans="1:3" x14ac:dyDescent="0.25">
      <c r="B75" s="94">
        <v>35404.470959279999</v>
      </c>
      <c r="C75" s="94">
        <f t="shared" si="1"/>
        <v>35758.515668872802</v>
      </c>
    </row>
    <row r="76" spans="1:3" x14ac:dyDescent="0.25">
      <c r="B76" s="94">
        <v>36630.515275920006</v>
      </c>
      <c r="C76" s="94">
        <f t="shared" si="1"/>
        <v>36996.82042867921</v>
      </c>
    </row>
    <row r="77" spans="1:3" x14ac:dyDescent="0.25">
      <c r="B77" s="94">
        <v>37865.13332904</v>
      </c>
      <c r="C77" s="94">
        <f t="shared" si="1"/>
        <v>38243.784662330399</v>
      </c>
    </row>
    <row r="78" spans="1:3" x14ac:dyDescent="0.25">
      <c r="B78" s="94">
        <v>38742.869601180006</v>
      </c>
      <c r="C78" s="94">
        <f t="shared" si="1"/>
        <v>39130.298297191803</v>
      </c>
    </row>
    <row r="79" spans="1:3" x14ac:dyDescent="0.25">
      <c r="B79" s="94">
        <v>39762.072525239993</v>
      </c>
      <c r="C79" s="94">
        <f t="shared" si="1"/>
        <v>40159.693250492397</v>
      </c>
    </row>
    <row r="80" spans="1:3" x14ac:dyDescent="0.25">
      <c r="B80" s="94">
        <v>40943.104725360005</v>
      </c>
      <c r="C80" s="94">
        <f t="shared" si="1"/>
        <v>41352.535772613606</v>
      </c>
    </row>
    <row r="81" spans="1:3" x14ac:dyDescent="0.25">
      <c r="B81" s="94">
        <v>41762.968276259999</v>
      </c>
      <c r="C81" s="94">
        <f t="shared" si="1"/>
        <v>42180.597959022598</v>
      </c>
    </row>
    <row r="82" spans="1:3" x14ac:dyDescent="0.25">
      <c r="B82" s="94">
        <v>42932.211588720005</v>
      </c>
      <c r="C82" s="94">
        <f t="shared" si="1"/>
        <v>43361.533704607209</v>
      </c>
    </row>
    <row r="83" spans="1:3" x14ac:dyDescent="0.25">
      <c r="B83" s="94">
        <v>44102.526618240001</v>
      </c>
      <c r="C83" s="94">
        <f t="shared" si="1"/>
        <v>44543.551884422399</v>
      </c>
    </row>
    <row r="84" spans="1:3" x14ac:dyDescent="0.25">
      <c r="B84" s="94">
        <v>45271.7699307</v>
      </c>
      <c r="C84" s="94">
        <f t="shared" si="1"/>
        <v>45724.487630007003</v>
      </c>
    </row>
    <row r="85" spans="1:3" s="91" customFormat="1" x14ac:dyDescent="0.2">
      <c r="A85" s="209"/>
      <c r="B85" s="116"/>
      <c r="C85" s="116"/>
    </row>
    <row r="86" spans="1:3" x14ac:dyDescent="0.25">
      <c r="A86" s="58" t="s">
        <v>201</v>
      </c>
      <c r="B86" s="94">
        <v>55490.0736707049</v>
      </c>
      <c r="C86" s="94">
        <f t="shared" ref="C86:C94" si="2">IF(B86*C$2&lt;(C$3),B86+(C$3),B86*(1+C$2))</f>
        <v>56044.974407411952</v>
      </c>
    </row>
    <row r="87" spans="1:3" x14ac:dyDescent="0.25">
      <c r="B87" s="94">
        <v>57089.302084678035</v>
      </c>
      <c r="C87" s="94">
        <f t="shared" si="2"/>
        <v>57660.195105524814</v>
      </c>
    </row>
    <row r="88" spans="1:3" x14ac:dyDescent="0.25">
      <c r="B88" s="94">
        <v>58691.029143511449</v>
      </c>
      <c r="C88" s="94">
        <f t="shared" si="2"/>
        <v>59277.939434946566</v>
      </c>
    </row>
    <row r="89" spans="1:3" x14ac:dyDescent="0.25">
      <c r="B89" s="94">
        <v>60307.801326452427</v>
      </c>
      <c r="C89" s="94">
        <f t="shared" si="2"/>
        <v>60910.87933971695</v>
      </c>
    </row>
    <row r="90" spans="1:3" x14ac:dyDescent="0.25">
      <c r="B90" s="94">
        <v>61923.416192154349</v>
      </c>
      <c r="C90" s="94">
        <f t="shared" si="2"/>
        <v>62542.650354075893</v>
      </c>
    </row>
    <row r="91" spans="1:3" x14ac:dyDescent="0.25">
      <c r="B91" s="94">
        <v>63541.345692334377</v>
      </c>
      <c r="C91" s="94">
        <f t="shared" si="2"/>
        <v>64176.759149257719</v>
      </c>
    </row>
    <row r="92" spans="1:3" x14ac:dyDescent="0.25">
      <c r="B92" s="94">
        <v>65156.960558036306</v>
      </c>
      <c r="C92" s="94">
        <f t="shared" si="2"/>
        <v>65808.53016361667</v>
      </c>
    </row>
    <row r="93" spans="1:3" x14ac:dyDescent="0.25">
      <c r="A93" s="325" t="s">
        <v>202</v>
      </c>
      <c r="B93" s="94">
        <v>67486.640160226831</v>
      </c>
      <c r="C93" s="94">
        <f t="shared" si="2"/>
        <v>68161.506561829097</v>
      </c>
    </row>
    <row r="94" spans="1:3" x14ac:dyDescent="0.25">
      <c r="A94" s="325" t="s">
        <v>203</v>
      </c>
      <c r="B94" s="94">
        <v>69814.005127939294</v>
      </c>
      <c r="C94" s="94">
        <f t="shared" si="2"/>
        <v>70512.145179218685</v>
      </c>
    </row>
    <row r="95" spans="1:3" s="91" customFormat="1" x14ac:dyDescent="0.2">
      <c r="A95" s="329"/>
      <c r="B95" s="116"/>
      <c r="C95" s="116"/>
    </row>
    <row r="96" spans="1:3" x14ac:dyDescent="0.25">
      <c r="A96" s="58" t="s">
        <v>204</v>
      </c>
      <c r="B96" s="94">
        <v>40549.78456434</v>
      </c>
      <c r="C96" s="94">
        <f t="shared" ref="C96:C105" si="3">IF(B96*C$2&lt;(C$3),B96+(C$3),B96*(1+C$2))</f>
        <v>40955.282409983403</v>
      </c>
    </row>
    <row r="97" spans="1:3" x14ac:dyDescent="0.25">
      <c r="B97" s="94">
        <v>42667.497474900003</v>
      </c>
      <c r="C97" s="94">
        <f t="shared" si="3"/>
        <v>43094.172449649006</v>
      </c>
    </row>
    <row r="98" spans="1:3" x14ac:dyDescent="0.25">
      <c r="B98" s="94">
        <v>44565.50838816</v>
      </c>
      <c r="C98" s="94">
        <f t="shared" si="3"/>
        <v>45011.163472041604</v>
      </c>
    </row>
    <row r="99" spans="1:3" x14ac:dyDescent="0.25">
      <c r="B99" s="94">
        <v>46400.287994880004</v>
      </c>
      <c r="C99" s="94">
        <f t="shared" si="3"/>
        <v>46864.290874828803</v>
      </c>
    </row>
    <row r="100" spans="1:3" x14ac:dyDescent="0.25">
      <c r="B100" s="94">
        <v>48228.637299239999</v>
      </c>
      <c r="C100" s="94">
        <f t="shared" si="3"/>
        <v>48710.923672232399</v>
      </c>
    </row>
    <row r="101" spans="1:3" x14ac:dyDescent="0.25">
      <c r="B101" s="94">
        <v>50018.404789439999</v>
      </c>
      <c r="C101" s="94">
        <f t="shared" si="3"/>
        <v>50518.588837334399</v>
      </c>
    </row>
    <row r="102" spans="1:3" x14ac:dyDescent="0.25">
      <c r="B102" s="94">
        <v>51847.352574958946</v>
      </c>
      <c r="C102" s="94">
        <f t="shared" si="3"/>
        <v>52365.826100708538</v>
      </c>
    </row>
    <row r="103" spans="1:3" x14ac:dyDescent="0.25">
      <c r="B103" s="94">
        <v>53670.710041101134</v>
      </c>
      <c r="C103" s="94">
        <f t="shared" si="3"/>
        <v>54207.417141512145</v>
      </c>
    </row>
    <row r="104" spans="1:3" x14ac:dyDescent="0.25">
      <c r="B104" s="94">
        <v>55603.513677304007</v>
      </c>
      <c r="C104" s="94">
        <f t="shared" si="3"/>
        <v>56159.548814077047</v>
      </c>
    </row>
    <row r="105" spans="1:3" x14ac:dyDescent="0.25">
      <c r="B105" s="94">
        <v>56900.659374714262</v>
      </c>
      <c r="C105" s="94">
        <f t="shared" si="3"/>
        <v>57469.665968461406</v>
      </c>
    </row>
    <row r="106" spans="1:3" x14ac:dyDescent="0.25">
      <c r="A106" s="325" t="s">
        <v>205</v>
      </c>
      <c r="B106" s="94">
        <v>58748.895005463521</v>
      </c>
      <c r="C106" s="94">
        <f t="shared" ref="C106:C107" si="4">IF(B106*C$2&lt;(C$3),B106+(C$3),B106*(1+C$2))</f>
        <v>59336.383955518155</v>
      </c>
    </row>
    <row r="107" spans="1:3" x14ac:dyDescent="0.25">
      <c r="A107" s="325" t="s">
        <v>206</v>
      </c>
      <c r="B107" s="94">
        <v>60607.546491364177</v>
      </c>
      <c r="C107" s="94">
        <f t="shared" si="4"/>
        <v>61213.621956277821</v>
      </c>
    </row>
    <row r="108" spans="1:3" x14ac:dyDescent="0.2">
      <c r="A108" s="325"/>
    </row>
    <row r="109" spans="1:3" x14ac:dyDescent="0.25">
      <c r="A109" s="58" t="s">
        <v>342</v>
      </c>
      <c r="B109" s="94">
        <v>37543.618211040004</v>
      </c>
      <c r="C109" s="94">
        <f t="shared" ref="C109:C122" si="5">IF(B109*C$2&lt;(C$3),B109+(C$3),B109*(1+C$2))</f>
        <v>37919.054393150407</v>
      </c>
    </row>
    <row r="110" spans="1:3" x14ac:dyDescent="0.25">
      <c r="B110" s="94">
        <v>39467.350333740003</v>
      </c>
      <c r="C110" s="94">
        <f t="shared" si="5"/>
        <v>39862.023837077402</v>
      </c>
    </row>
    <row r="111" spans="1:3" x14ac:dyDescent="0.25">
      <c r="B111" s="94">
        <v>40549.78456434</v>
      </c>
      <c r="C111" s="94">
        <f t="shared" si="5"/>
        <v>40955.282409983403</v>
      </c>
    </row>
    <row r="112" spans="1:3" x14ac:dyDescent="0.25">
      <c r="B112" s="94">
        <v>42667.497474900003</v>
      </c>
      <c r="C112" s="94">
        <f t="shared" si="5"/>
        <v>43094.172449649006</v>
      </c>
    </row>
    <row r="113" spans="1:3" x14ac:dyDescent="0.25">
      <c r="B113" s="94">
        <v>44565.50838816</v>
      </c>
      <c r="C113" s="94">
        <f t="shared" si="5"/>
        <v>45011.163472041604</v>
      </c>
    </row>
    <row r="114" spans="1:3" x14ac:dyDescent="0.25">
      <c r="B114" s="94">
        <v>46400.287994880004</v>
      </c>
      <c r="C114" s="94">
        <f t="shared" si="5"/>
        <v>46864.290874828803</v>
      </c>
    </row>
    <row r="115" spans="1:3" x14ac:dyDescent="0.25">
      <c r="B115" s="94">
        <v>48228.637299239999</v>
      </c>
      <c r="C115" s="94">
        <f t="shared" si="5"/>
        <v>48710.923672232399</v>
      </c>
    </row>
    <row r="116" spans="1:3" x14ac:dyDescent="0.25">
      <c r="B116" s="94">
        <v>50018.404789439999</v>
      </c>
      <c r="C116" s="94">
        <f t="shared" si="5"/>
        <v>50518.588837334399</v>
      </c>
    </row>
    <row r="117" spans="1:3" x14ac:dyDescent="0.25">
      <c r="B117" s="94">
        <v>51847.352574958946</v>
      </c>
      <c r="C117" s="94">
        <f t="shared" si="5"/>
        <v>52365.826100708538</v>
      </c>
    </row>
    <row r="118" spans="1:3" x14ac:dyDescent="0.25">
      <c r="B118" s="94">
        <v>53670.710041101134</v>
      </c>
      <c r="C118" s="94">
        <f t="shared" si="5"/>
        <v>54207.417141512145</v>
      </c>
    </row>
    <row r="119" spans="1:3" x14ac:dyDescent="0.25">
      <c r="B119" s="94">
        <v>55603.513677304007</v>
      </c>
      <c r="C119" s="94">
        <f t="shared" si="5"/>
        <v>56159.548814077047</v>
      </c>
    </row>
    <row r="120" spans="1:3" x14ac:dyDescent="0.25">
      <c r="B120" s="94">
        <v>56900.659374714262</v>
      </c>
      <c r="C120" s="94">
        <f t="shared" si="5"/>
        <v>57469.665968461406</v>
      </c>
    </row>
    <row r="121" spans="1:3" x14ac:dyDescent="0.25">
      <c r="A121" s="325" t="s">
        <v>205</v>
      </c>
      <c r="B121" s="94">
        <v>58748.895005463521</v>
      </c>
      <c r="C121" s="94">
        <f t="shared" si="5"/>
        <v>59336.383955518155</v>
      </c>
    </row>
    <row r="122" spans="1:3" x14ac:dyDescent="0.25">
      <c r="A122" s="325" t="s">
        <v>206</v>
      </c>
      <c r="B122" s="94">
        <v>60607.546491364177</v>
      </c>
      <c r="C122" s="94">
        <f t="shared" si="5"/>
        <v>61213.621956277821</v>
      </c>
    </row>
    <row r="123" spans="1:3" s="91" customFormat="1" x14ac:dyDescent="0.2">
      <c r="A123" s="329"/>
      <c r="B123" s="116"/>
      <c r="C123" s="116"/>
    </row>
    <row r="124" spans="1:3" x14ac:dyDescent="0.25">
      <c r="A124" s="58" t="s">
        <v>96</v>
      </c>
      <c r="B124" s="94">
        <v>47518.088888460006</v>
      </c>
      <c r="C124" s="94">
        <f t="shared" ref="C124:C129" si="6">IF(B124*C$2&lt;(C$3),B124+(C$3),B124*(1+C$2))</f>
        <v>47993.269777344605</v>
      </c>
    </row>
    <row r="125" spans="1:3" x14ac:dyDescent="0.25">
      <c r="B125" s="94">
        <v>50608.920889500005</v>
      </c>
      <c r="C125" s="94">
        <f t="shared" si="6"/>
        <v>51115.010098395003</v>
      </c>
    </row>
    <row r="126" spans="1:3" x14ac:dyDescent="0.25">
      <c r="B126" s="94">
        <v>52827.7782036672</v>
      </c>
      <c r="C126" s="94">
        <f t="shared" si="6"/>
        <v>53356.055985703875</v>
      </c>
    </row>
    <row r="127" spans="1:3" x14ac:dyDescent="0.25">
      <c r="B127" s="94">
        <v>55115.377891332057</v>
      </c>
      <c r="C127" s="94">
        <f t="shared" si="6"/>
        <v>55666.531670245378</v>
      </c>
    </row>
    <row r="128" spans="1:3" x14ac:dyDescent="0.25">
      <c r="B128" s="94">
        <v>57655.23021456931</v>
      </c>
      <c r="C128" s="94">
        <f t="shared" si="6"/>
        <v>58231.782516715</v>
      </c>
    </row>
    <row r="129" spans="1:3" x14ac:dyDescent="0.25">
      <c r="B129" s="94">
        <v>59030.123094550596</v>
      </c>
      <c r="C129" s="94">
        <f t="shared" si="6"/>
        <v>59620.424325496104</v>
      </c>
    </row>
    <row r="131" spans="1:3" x14ac:dyDescent="0.25">
      <c r="A131" s="58" t="s">
        <v>336</v>
      </c>
      <c r="B131" s="94">
        <v>43323.388315619995</v>
      </c>
      <c r="C131" s="94">
        <f t="shared" ref="C131:C138" si="7">IF(B131*C$2&lt;(C$3),B131+(C$3),B131*(1+C$2))</f>
        <v>43756.622198776196</v>
      </c>
    </row>
    <row r="132" spans="1:3" x14ac:dyDescent="0.25">
      <c r="B132" s="94">
        <v>46105.565803380006</v>
      </c>
      <c r="C132" s="94">
        <f t="shared" si="7"/>
        <v>46566.621461413808</v>
      </c>
    </row>
    <row r="133" spans="1:3" x14ac:dyDescent="0.25">
      <c r="B133" s="94">
        <v>47518.088888460006</v>
      </c>
      <c r="C133" s="94">
        <f t="shared" si="7"/>
        <v>47993.269777344605</v>
      </c>
    </row>
    <row r="134" spans="1:3" x14ac:dyDescent="0.25">
      <c r="B134" s="94">
        <v>50608.920889500005</v>
      </c>
      <c r="C134" s="94">
        <f t="shared" si="7"/>
        <v>51115.010098395003</v>
      </c>
    </row>
    <row r="135" spans="1:3" x14ac:dyDescent="0.25">
      <c r="B135" s="94">
        <v>52827.7782036672</v>
      </c>
      <c r="C135" s="94">
        <f t="shared" si="7"/>
        <v>53356.055985703875</v>
      </c>
    </row>
    <row r="136" spans="1:3" x14ac:dyDescent="0.25">
      <c r="B136" s="94">
        <v>55115.377891332057</v>
      </c>
      <c r="C136" s="94">
        <f t="shared" si="7"/>
        <v>55666.531670245378</v>
      </c>
    </row>
    <row r="137" spans="1:3" x14ac:dyDescent="0.25">
      <c r="B137" s="94">
        <v>57655.23021456931</v>
      </c>
      <c r="C137" s="94">
        <f t="shared" si="7"/>
        <v>58231.782516715</v>
      </c>
    </row>
    <row r="138" spans="1:3" x14ac:dyDescent="0.25">
      <c r="B138" s="94">
        <v>59030.123094550596</v>
      </c>
      <c r="C138" s="94">
        <f t="shared" si="7"/>
        <v>59620.424325496104</v>
      </c>
    </row>
    <row r="139" spans="1:3" s="91" customFormat="1" x14ac:dyDescent="0.2">
      <c r="A139" s="209"/>
      <c r="B139" s="116"/>
      <c r="C139" s="116"/>
    </row>
    <row r="140" spans="1:3" x14ac:dyDescent="0.25">
      <c r="A140" s="58" t="s">
        <v>207</v>
      </c>
      <c r="B140" s="94">
        <v>41661.155155560002</v>
      </c>
      <c r="C140" s="94">
        <f t="shared" ref="C140:C144" si="8">IF(B140*C$2&lt;(C$3),B140+(C$3),B140*(1+C$2))</f>
        <v>42077.766707115603</v>
      </c>
    </row>
    <row r="141" spans="1:3" x14ac:dyDescent="0.25">
      <c r="B141" s="94">
        <v>42860.406545699996</v>
      </c>
      <c r="C141" s="94">
        <f t="shared" si="8"/>
        <v>43289.010611156998</v>
      </c>
    </row>
    <row r="142" spans="1:3" x14ac:dyDescent="0.25">
      <c r="B142" s="94">
        <v>44065.016521140002</v>
      </c>
      <c r="C142" s="94">
        <f t="shared" si="8"/>
        <v>44505.666686351404</v>
      </c>
    </row>
    <row r="143" spans="1:3" x14ac:dyDescent="0.25">
      <c r="A143" s="58" t="s">
        <v>208</v>
      </c>
      <c r="B143" s="94">
        <v>46334.91325422001</v>
      </c>
      <c r="C143" s="94">
        <f t="shared" si="8"/>
        <v>46798.26238676221</v>
      </c>
    </row>
    <row r="144" spans="1:3" x14ac:dyDescent="0.25">
      <c r="A144" s="325" t="s">
        <v>209</v>
      </c>
      <c r="B144" s="94">
        <v>47945.703995399999</v>
      </c>
      <c r="C144" s="94">
        <f t="shared" si="8"/>
        <v>48425.161035354002</v>
      </c>
    </row>
    <row r="145" spans="1:3" s="91" customFormat="1" x14ac:dyDescent="0.2">
      <c r="A145" s="329"/>
      <c r="B145" s="116"/>
      <c r="C145" s="116"/>
    </row>
    <row r="146" spans="1:3" x14ac:dyDescent="0.25">
      <c r="A146" s="58" t="s">
        <v>210</v>
      </c>
      <c r="B146" s="159">
        <v>694.74688190477377</v>
      </c>
      <c r="C146" s="159">
        <f t="shared" ref="C146" si="9">IF(B146*C$2&lt;(C$3/52.18),B146+(C$3/52.18),B146*(1+C$2))</f>
        <v>701.69435072382157</v>
      </c>
    </row>
    <row r="147" spans="1:3" x14ac:dyDescent="0.2">
      <c r="B147" s="340"/>
      <c r="C147" s="340"/>
    </row>
    <row r="148" spans="1:3" x14ac:dyDescent="0.25">
      <c r="A148" s="58" t="s">
        <v>317</v>
      </c>
      <c r="B148" s="159">
        <v>643.84032155477371</v>
      </c>
      <c r="C148" s="159">
        <f t="shared" ref="C148:C149" si="10">IF(B148*C$2&lt;(C$3/52.18),B148+(C$3/52.18),B148*(1+C$2))</f>
        <v>650.27872477032145</v>
      </c>
    </row>
    <row r="149" spans="1:3" x14ac:dyDescent="0.25">
      <c r="B149" s="159">
        <v>694.74688190477377</v>
      </c>
      <c r="C149" s="159">
        <f t="shared" si="10"/>
        <v>701.69435072382157</v>
      </c>
    </row>
    <row r="150" spans="1:3" s="91" customFormat="1" x14ac:dyDescent="0.2">
      <c r="A150" s="209"/>
      <c r="B150" s="339"/>
      <c r="C150" s="339"/>
    </row>
    <row r="151" spans="1:3" x14ac:dyDescent="0.25">
      <c r="A151" s="58" t="s">
        <v>211</v>
      </c>
      <c r="B151" s="159">
        <v>734.38969595417382</v>
      </c>
      <c r="C151" s="159">
        <f t="shared" ref="C151:C163" si="11">IF(B151*C$2&lt;(C$3/52.18),B151+(C$3/52.18),B151*(1+C$2))</f>
        <v>741.7335929137156</v>
      </c>
    </row>
    <row r="152" spans="1:3" x14ac:dyDescent="0.25">
      <c r="B152" s="159">
        <v>737.93707942277365</v>
      </c>
      <c r="C152" s="159">
        <f t="shared" si="11"/>
        <v>745.31645021700137</v>
      </c>
    </row>
    <row r="153" spans="1:3" x14ac:dyDescent="0.25">
      <c r="B153" s="159">
        <v>741.2379679675737</v>
      </c>
      <c r="C153" s="159">
        <f t="shared" si="11"/>
        <v>748.65034764724942</v>
      </c>
    </row>
    <row r="154" spans="1:3" x14ac:dyDescent="0.25">
      <c r="B154" s="159">
        <v>743.12418999317379</v>
      </c>
      <c r="C154" s="159">
        <f t="shared" si="11"/>
        <v>750.55543189310549</v>
      </c>
    </row>
    <row r="155" spans="1:3" x14ac:dyDescent="0.25">
      <c r="B155" s="159">
        <v>745.08543221297373</v>
      </c>
      <c r="C155" s="159">
        <f t="shared" si="11"/>
        <v>752.5362865351035</v>
      </c>
    </row>
    <row r="156" spans="1:3" x14ac:dyDescent="0.25">
      <c r="B156" s="159">
        <v>746.93950272677375</v>
      </c>
      <c r="C156" s="159">
        <f t="shared" si="11"/>
        <v>754.4088977540415</v>
      </c>
    </row>
    <row r="157" spans="1:3" x14ac:dyDescent="0.25">
      <c r="B157" s="159">
        <v>748.89002777597375</v>
      </c>
      <c r="C157" s="159">
        <f t="shared" si="11"/>
        <v>756.37892805373349</v>
      </c>
    </row>
    <row r="158" spans="1:3" x14ac:dyDescent="0.25">
      <c r="B158" s="159">
        <v>750.81911848397363</v>
      </c>
      <c r="C158" s="159">
        <f t="shared" si="11"/>
        <v>758.32730966881331</v>
      </c>
    </row>
    <row r="159" spans="1:3" x14ac:dyDescent="0.25">
      <c r="B159" s="159">
        <v>752.82322938617381</v>
      </c>
      <c r="C159" s="159">
        <f t="shared" si="11"/>
        <v>760.35146168003553</v>
      </c>
    </row>
    <row r="160" spans="1:3" x14ac:dyDescent="0.25">
      <c r="B160" s="159">
        <v>754.89164331197378</v>
      </c>
      <c r="C160" s="159">
        <f t="shared" si="11"/>
        <v>762.44055974509354</v>
      </c>
    </row>
    <row r="161" spans="1:3" x14ac:dyDescent="0.25">
      <c r="B161" s="159">
        <v>756.97077440837381</v>
      </c>
      <c r="C161" s="159">
        <f t="shared" si="11"/>
        <v>764.54048215245757</v>
      </c>
    </row>
    <row r="162" spans="1:3" x14ac:dyDescent="0.25">
      <c r="B162" s="159">
        <v>756.97077440837381</v>
      </c>
      <c r="C162" s="159">
        <f t="shared" si="11"/>
        <v>764.54048215245757</v>
      </c>
    </row>
    <row r="163" spans="1:3" x14ac:dyDescent="0.25">
      <c r="B163" s="159">
        <v>757.7424106915737</v>
      </c>
      <c r="C163" s="159">
        <f t="shared" si="11"/>
        <v>765.31983479848941</v>
      </c>
    </row>
    <row r="164" spans="1:3" x14ac:dyDescent="0.2">
      <c r="B164" s="340"/>
      <c r="C164" s="340"/>
    </row>
    <row r="165" spans="1:3" x14ac:dyDescent="0.25">
      <c r="A165" s="58" t="s">
        <v>343</v>
      </c>
      <c r="B165" s="159">
        <v>677.51367157997367</v>
      </c>
      <c r="C165" s="159">
        <f t="shared" ref="C165:C179" si="12">IF(B165*C$2&lt;(C$3/52.18),B165+(C$3/52.18),B165*(1+C$2))</f>
        <v>684.28880829577338</v>
      </c>
    </row>
    <row r="166" spans="1:3" x14ac:dyDescent="0.25">
      <c r="B166" s="159">
        <v>691.62818526017372</v>
      </c>
      <c r="C166" s="159">
        <f t="shared" si="12"/>
        <v>698.54446711277546</v>
      </c>
    </row>
    <row r="167" spans="1:3" x14ac:dyDescent="0.25">
      <c r="B167" s="159">
        <v>734.38969595417382</v>
      </c>
      <c r="C167" s="159">
        <f t="shared" si="12"/>
        <v>741.7335929137156</v>
      </c>
    </row>
    <row r="168" spans="1:3" x14ac:dyDescent="0.25">
      <c r="B168" s="159">
        <v>737.93707942277365</v>
      </c>
      <c r="C168" s="159">
        <f t="shared" si="12"/>
        <v>745.31645021700137</v>
      </c>
    </row>
    <row r="169" spans="1:3" x14ac:dyDescent="0.25">
      <c r="B169" s="159">
        <v>741.2379679675737</v>
      </c>
      <c r="C169" s="159">
        <f t="shared" si="12"/>
        <v>748.65034764724942</v>
      </c>
    </row>
    <row r="170" spans="1:3" x14ac:dyDescent="0.25">
      <c r="B170" s="159">
        <v>743.12418999317379</v>
      </c>
      <c r="C170" s="159">
        <f t="shared" si="12"/>
        <v>750.55543189310549</v>
      </c>
    </row>
    <row r="171" spans="1:3" x14ac:dyDescent="0.25">
      <c r="B171" s="159">
        <v>745.08543221297373</v>
      </c>
      <c r="C171" s="159">
        <f t="shared" si="12"/>
        <v>752.5362865351035</v>
      </c>
    </row>
    <row r="172" spans="1:3" x14ac:dyDescent="0.25">
      <c r="B172" s="159">
        <v>746.93950272677375</v>
      </c>
      <c r="C172" s="159">
        <f t="shared" si="12"/>
        <v>754.4088977540415</v>
      </c>
    </row>
    <row r="173" spans="1:3" x14ac:dyDescent="0.25">
      <c r="B173" s="159">
        <v>748.89002777597375</v>
      </c>
      <c r="C173" s="159">
        <f t="shared" si="12"/>
        <v>756.37892805373349</v>
      </c>
    </row>
    <row r="174" spans="1:3" x14ac:dyDescent="0.25">
      <c r="B174" s="159">
        <v>750.81911848397363</v>
      </c>
      <c r="C174" s="159">
        <f t="shared" si="12"/>
        <v>758.32730966881331</v>
      </c>
    </row>
    <row r="175" spans="1:3" x14ac:dyDescent="0.25">
      <c r="B175" s="159">
        <v>752.82322938617381</v>
      </c>
      <c r="C175" s="159">
        <f t="shared" si="12"/>
        <v>760.35146168003553</v>
      </c>
    </row>
    <row r="176" spans="1:3" x14ac:dyDescent="0.25">
      <c r="B176" s="159">
        <v>754.89164331197378</v>
      </c>
      <c r="C176" s="159">
        <f t="shared" si="12"/>
        <v>762.44055974509354</v>
      </c>
    </row>
    <row r="177" spans="1:3" x14ac:dyDescent="0.25">
      <c r="B177" s="159">
        <v>756.97077440837381</v>
      </c>
      <c r="C177" s="159">
        <f t="shared" si="12"/>
        <v>764.54048215245757</v>
      </c>
    </row>
    <row r="178" spans="1:3" x14ac:dyDescent="0.25">
      <c r="B178" s="159">
        <v>756.97077440837381</v>
      </c>
      <c r="C178" s="159">
        <f t="shared" si="12"/>
        <v>764.54048215245757</v>
      </c>
    </row>
    <row r="179" spans="1:3" x14ac:dyDescent="0.25">
      <c r="B179" s="159">
        <v>757.7424106915737</v>
      </c>
      <c r="C179" s="159">
        <f t="shared" si="12"/>
        <v>765.31983479848941</v>
      </c>
    </row>
    <row r="180" spans="1:3" s="91" customFormat="1" x14ac:dyDescent="0.2">
      <c r="A180" s="209"/>
      <c r="B180" s="339"/>
      <c r="C180" s="339"/>
    </row>
    <row r="181" spans="1:3" x14ac:dyDescent="0.25">
      <c r="A181" s="325" t="s">
        <v>212</v>
      </c>
      <c r="B181" s="94">
        <v>32969.52979896</v>
      </c>
      <c r="C181" s="94">
        <f t="shared" ref="C181:C195" si="13">IF(B181*C$2&lt;(C$3),B181+(C$3),B181*(1+C$2))</f>
        <v>33299.225096949602</v>
      </c>
    </row>
    <row r="182" spans="1:3" x14ac:dyDescent="0.25">
      <c r="B182" s="94">
        <v>33836.548900500005</v>
      </c>
      <c r="C182" s="94">
        <f t="shared" si="13"/>
        <v>34174.914389505007</v>
      </c>
    </row>
    <row r="183" spans="1:3" x14ac:dyDescent="0.25">
      <c r="B183" s="94">
        <v>35099.031597180001</v>
      </c>
      <c r="C183" s="94">
        <f t="shared" si="13"/>
        <v>35450.021913151802</v>
      </c>
    </row>
    <row r="184" spans="1:3" x14ac:dyDescent="0.25">
      <c r="B184" s="94">
        <v>36365.801162099997</v>
      </c>
      <c r="C184" s="94">
        <f t="shared" si="13"/>
        <v>36729.459173720999</v>
      </c>
    </row>
    <row r="185" spans="1:3" x14ac:dyDescent="0.25">
      <c r="B185" s="94">
        <v>37634.714161140007</v>
      </c>
      <c r="C185" s="94">
        <f t="shared" si="13"/>
        <v>38011.061302751405</v>
      </c>
    </row>
    <row r="186" spans="1:3" x14ac:dyDescent="0.25">
      <c r="B186" s="94">
        <v>38553.175681560002</v>
      </c>
      <c r="C186" s="94">
        <f t="shared" si="13"/>
        <v>38938.707438375604</v>
      </c>
    </row>
    <row r="187" spans="1:3" x14ac:dyDescent="0.25">
      <c r="B187" s="94">
        <v>39595.956380939999</v>
      </c>
      <c r="C187" s="94">
        <f t="shared" si="13"/>
        <v>39991.915944749402</v>
      </c>
    </row>
    <row r="188" spans="1:3" x14ac:dyDescent="0.25">
      <c r="B188" s="94">
        <v>40803.781507560001</v>
      </c>
      <c r="C188" s="94">
        <f t="shared" si="13"/>
        <v>41211.819322635602</v>
      </c>
    </row>
    <row r="189" spans="1:3" x14ac:dyDescent="0.25">
      <c r="B189" s="94">
        <v>41661.155155560002</v>
      </c>
      <c r="C189" s="94">
        <f t="shared" si="13"/>
        <v>42077.766707115603</v>
      </c>
    </row>
    <row r="190" spans="1:3" x14ac:dyDescent="0.25">
      <c r="B190" s="94">
        <v>42860.406545699996</v>
      </c>
      <c r="C190" s="94">
        <f t="shared" si="13"/>
        <v>43289.010611156998</v>
      </c>
    </row>
    <row r="191" spans="1:3" x14ac:dyDescent="0.25">
      <c r="B191" s="94">
        <v>44065.016521140002</v>
      </c>
      <c r="C191" s="94">
        <f t="shared" si="13"/>
        <v>44505.666686351404</v>
      </c>
    </row>
    <row r="192" spans="1:3" x14ac:dyDescent="0.25">
      <c r="B192" s="94">
        <v>46334.91325422001</v>
      </c>
      <c r="C192" s="94">
        <f t="shared" si="13"/>
        <v>46798.26238676221</v>
      </c>
    </row>
    <row r="193" spans="1:3" x14ac:dyDescent="0.25">
      <c r="B193" s="94">
        <v>46334.91325422001</v>
      </c>
      <c r="C193" s="94">
        <f t="shared" si="13"/>
        <v>46798.26238676221</v>
      </c>
    </row>
    <row r="194" spans="1:3" x14ac:dyDescent="0.25">
      <c r="B194" s="94">
        <v>46334.91325422001</v>
      </c>
      <c r="C194" s="94">
        <f t="shared" si="13"/>
        <v>46798.26238676221</v>
      </c>
    </row>
    <row r="195" spans="1:3" x14ac:dyDescent="0.25">
      <c r="B195" s="94">
        <v>47945.703995399999</v>
      </c>
      <c r="C195" s="94">
        <f t="shared" si="13"/>
        <v>48425.161035354002</v>
      </c>
    </row>
    <row r="196" spans="1:3" s="91" customFormat="1" x14ac:dyDescent="0.2">
      <c r="A196" s="209"/>
      <c r="B196" s="116"/>
      <c r="C196" s="116"/>
    </row>
    <row r="197" spans="1:3" x14ac:dyDescent="0.25">
      <c r="A197" s="58" t="s">
        <v>213</v>
      </c>
      <c r="B197" s="159">
        <v>607.05899205557375</v>
      </c>
      <c r="C197" s="159">
        <f t="shared" ref="C197" si="14">IF(B197*C$2&lt;(C$3/52.18),B197+(C$3/52.18),B197*(1+C$2))</f>
        <v>613.12958197612954</v>
      </c>
    </row>
    <row r="198" spans="1:3" x14ac:dyDescent="0.2">
      <c r="B198" s="340"/>
      <c r="C198" s="340"/>
    </row>
    <row r="199" spans="1:3" x14ac:dyDescent="0.25">
      <c r="A199" s="58" t="s">
        <v>344</v>
      </c>
      <c r="B199" s="159">
        <v>589.30064037137379</v>
      </c>
      <c r="C199" s="159">
        <f t="shared" ref="C199:C200" si="15">IF(B199*C$2&lt;(C$3/52.18),B199+(C$3/52.18),B199*(1+C$2))</f>
        <v>595.19364677508759</v>
      </c>
    </row>
    <row r="200" spans="1:3" x14ac:dyDescent="0.25">
      <c r="B200" s="159">
        <v>607.05899205557375</v>
      </c>
      <c r="C200" s="159">
        <f t="shared" si="15"/>
        <v>613.12958197612954</v>
      </c>
    </row>
    <row r="201" spans="1:3" s="91" customFormat="1" x14ac:dyDescent="0.2">
      <c r="A201" s="209"/>
      <c r="B201" s="339"/>
      <c r="C201" s="339"/>
    </row>
    <row r="202" spans="1:3" x14ac:dyDescent="0.2">
      <c r="A202" s="58" t="s">
        <v>214</v>
      </c>
      <c r="B202" s="340"/>
      <c r="C202" s="340"/>
    </row>
    <row r="203" spans="1:3" x14ac:dyDescent="0.25">
      <c r="A203" s="58" t="s">
        <v>167</v>
      </c>
      <c r="B203" s="159">
        <v>720.45737417417376</v>
      </c>
      <c r="C203" s="159">
        <f t="shared" ref="C203:C215" si="16">IF(B203*C$2&lt;(C$3/52.18),B203+(C$3/52.18),B203*(1+C$2))</f>
        <v>727.66194791591556</v>
      </c>
    </row>
    <row r="204" spans="1:3" x14ac:dyDescent="0.25">
      <c r="A204" s="58" t="s">
        <v>79</v>
      </c>
      <c r="B204" s="159">
        <v>724.17623237237387</v>
      </c>
      <c r="C204" s="159">
        <f t="shared" si="16"/>
        <v>731.41799469609759</v>
      </c>
    </row>
    <row r="205" spans="1:3" x14ac:dyDescent="0.25">
      <c r="A205" s="58" t="s">
        <v>215</v>
      </c>
      <c r="B205" s="159">
        <v>727.69146432917387</v>
      </c>
      <c r="C205" s="159">
        <f t="shared" si="16"/>
        <v>734.96837897246564</v>
      </c>
    </row>
    <row r="206" spans="1:3" x14ac:dyDescent="0.25">
      <c r="A206" s="58" t="s">
        <v>216</v>
      </c>
      <c r="B206" s="159">
        <v>729.64198937837375</v>
      </c>
      <c r="C206" s="159">
        <f t="shared" si="16"/>
        <v>736.93840927215751</v>
      </c>
    </row>
    <row r="207" spans="1:3" x14ac:dyDescent="0.25">
      <c r="A207" s="58" t="s">
        <v>217</v>
      </c>
      <c r="B207" s="159">
        <v>731.64610028057371</v>
      </c>
      <c r="C207" s="159">
        <f t="shared" si="16"/>
        <v>738.9625612833795</v>
      </c>
    </row>
    <row r="208" spans="1:3" x14ac:dyDescent="0.25">
      <c r="A208" s="58" t="s">
        <v>218</v>
      </c>
      <c r="B208" s="159">
        <v>733.68236269457384</v>
      </c>
      <c r="C208" s="159">
        <f t="shared" si="16"/>
        <v>741.01918632151956</v>
      </c>
    </row>
    <row r="209" spans="1:3" x14ac:dyDescent="0.25">
      <c r="A209" s="58" t="s">
        <v>219</v>
      </c>
      <c r="B209" s="159">
        <v>733.68236269457384</v>
      </c>
      <c r="C209" s="159">
        <f t="shared" si="16"/>
        <v>741.01918632151956</v>
      </c>
    </row>
    <row r="210" spans="1:3" x14ac:dyDescent="0.25">
      <c r="A210" s="58" t="s">
        <v>220</v>
      </c>
      <c r="B210" s="159">
        <v>733.68236269457384</v>
      </c>
      <c r="C210" s="159">
        <f t="shared" si="16"/>
        <v>741.01918632151956</v>
      </c>
    </row>
    <row r="211" spans="1:3" x14ac:dyDescent="0.25">
      <c r="A211" s="58" t="s">
        <v>221</v>
      </c>
      <c r="B211" s="159">
        <v>733.68236269457384</v>
      </c>
      <c r="C211" s="159">
        <f t="shared" si="16"/>
        <v>741.01918632151956</v>
      </c>
    </row>
    <row r="212" spans="1:3" x14ac:dyDescent="0.25">
      <c r="A212" s="58" t="s">
        <v>222</v>
      </c>
      <c r="B212" s="159">
        <v>735.46141301417379</v>
      </c>
      <c r="C212" s="159">
        <f t="shared" si="16"/>
        <v>742.81602714431551</v>
      </c>
    </row>
    <row r="213" spans="1:3" x14ac:dyDescent="0.25">
      <c r="A213" s="58" t="s">
        <v>223</v>
      </c>
      <c r="B213" s="159">
        <v>737.61556430477367</v>
      </c>
      <c r="C213" s="159">
        <f t="shared" si="16"/>
        <v>744.99171994782137</v>
      </c>
    </row>
    <row r="214" spans="1:3" x14ac:dyDescent="0.25">
      <c r="A214" s="58" t="s">
        <v>224</v>
      </c>
      <c r="B214" s="159">
        <v>739.81258427777379</v>
      </c>
      <c r="C214" s="159">
        <f t="shared" si="16"/>
        <v>747.21071012055154</v>
      </c>
    </row>
    <row r="215" spans="1:3" x14ac:dyDescent="0.25">
      <c r="A215" s="58" t="s">
        <v>225</v>
      </c>
      <c r="B215" s="159">
        <v>741.78454366817368</v>
      </c>
      <c r="C215" s="159">
        <f t="shared" si="16"/>
        <v>749.20238910485546</v>
      </c>
    </row>
    <row r="216" spans="1:3" x14ac:dyDescent="0.2">
      <c r="B216" s="340"/>
      <c r="C216" s="340"/>
    </row>
    <row r="217" spans="1:3" x14ac:dyDescent="0.25">
      <c r="A217" s="58" t="s">
        <v>345</v>
      </c>
      <c r="B217" s="159">
        <v>659.1230068303737</v>
      </c>
      <c r="C217" s="159">
        <f t="shared" ref="C217:C231" si="17">IF(B217*C$2&lt;(C$3/52.18),B217+(C$3/52.18),B217*(1+C$2))</f>
        <v>665.71423689867743</v>
      </c>
    </row>
    <row r="218" spans="1:3" x14ac:dyDescent="0.25">
      <c r="A218" s="58" t="s">
        <v>167</v>
      </c>
      <c r="B218" s="159">
        <v>673.78409621117362</v>
      </c>
      <c r="C218" s="159">
        <f t="shared" si="17"/>
        <v>680.52193717328532</v>
      </c>
    </row>
    <row r="219" spans="1:3" x14ac:dyDescent="0.25">
      <c r="A219" s="58" t="s">
        <v>79</v>
      </c>
      <c r="B219" s="159">
        <v>720.45737417417376</v>
      </c>
      <c r="C219" s="159">
        <f t="shared" si="17"/>
        <v>727.66194791591556</v>
      </c>
    </row>
    <row r="220" spans="1:3" x14ac:dyDescent="0.25">
      <c r="A220" s="58" t="s">
        <v>215</v>
      </c>
      <c r="B220" s="159">
        <v>724.17623237237387</v>
      </c>
      <c r="C220" s="159">
        <f t="shared" si="17"/>
        <v>731.41799469609759</v>
      </c>
    </row>
    <row r="221" spans="1:3" x14ac:dyDescent="0.25">
      <c r="A221" s="58" t="s">
        <v>216</v>
      </c>
      <c r="B221" s="159">
        <v>727.69146432917387</v>
      </c>
      <c r="C221" s="159">
        <f t="shared" si="17"/>
        <v>734.96837897246564</v>
      </c>
    </row>
    <row r="222" spans="1:3" x14ac:dyDescent="0.25">
      <c r="A222" s="58" t="s">
        <v>217</v>
      </c>
      <c r="B222" s="159">
        <v>729.64198937837375</v>
      </c>
      <c r="C222" s="159">
        <f t="shared" si="17"/>
        <v>736.93840927215751</v>
      </c>
    </row>
    <row r="223" spans="1:3" x14ac:dyDescent="0.25">
      <c r="A223" s="58" t="s">
        <v>218</v>
      </c>
      <c r="B223" s="159">
        <v>731.64610028057371</v>
      </c>
      <c r="C223" s="159">
        <f t="shared" si="17"/>
        <v>738.9625612833795</v>
      </c>
    </row>
    <row r="224" spans="1:3" x14ac:dyDescent="0.25">
      <c r="A224" s="58" t="s">
        <v>219</v>
      </c>
      <c r="B224" s="159">
        <v>733.68236269457384</v>
      </c>
      <c r="C224" s="159">
        <f t="shared" si="17"/>
        <v>741.01918632151956</v>
      </c>
    </row>
    <row r="225" spans="1:3" x14ac:dyDescent="0.25">
      <c r="A225" s="58" t="s">
        <v>220</v>
      </c>
      <c r="B225" s="159">
        <v>733.68236269457384</v>
      </c>
      <c r="C225" s="159">
        <f t="shared" si="17"/>
        <v>741.01918632151956</v>
      </c>
    </row>
    <row r="226" spans="1:3" x14ac:dyDescent="0.25">
      <c r="A226" s="58" t="s">
        <v>221</v>
      </c>
      <c r="B226" s="159">
        <v>733.68236269457384</v>
      </c>
      <c r="C226" s="159">
        <f t="shared" si="17"/>
        <v>741.01918632151956</v>
      </c>
    </row>
    <row r="227" spans="1:3" x14ac:dyDescent="0.25">
      <c r="A227" s="58" t="s">
        <v>222</v>
      </c>
      <c r="B227" s="159">
        <v>733.68236269457384</v>
      </c>
      <c r="C227" s="159">
        <f t="shared" si="17"/>
        <v>741.01918632151956</v>
      </c>
    </row>
    <row r="228" spans="1:3" x14ac:dyDescent="0.25">
      <c r="A228" s="58" t="s">
        <v>223</v>
      </c>
      <c r="B228" s="159">
        <v>735.46141301417379</v>
      </c>
      <c r="C228" s="159">
        <f t="shared" si="17"/>
        <v>742.81602714431551</v>
      </c>
    </row>
    <row r="229" spans="1:3" x14ac:dyDescent="0.25">
      <c r="A229" s="58" t="s">
        <v>224</v>
      </c>
      <c r="B229" s="159">
        <v>737.61556430477367</v>
      </c>
      <c r="C229" s="159">
        <f t="shared" si="17"/>
        <v>744.99171994782137</v>
      </c>
    </row>
    <row r="230" spans="1:3" x14ac:dyDescent="0.25">
      <c r="A230" s="58" t="s">
        <v>225</v>
      </c>
      <c r="B230" s="159">
        <v>739.81258427777379</v>
      </c>
      <c r="C230" s="159">
        <f t="shared" si="17"/>
        <v>747.21071012055154</v>
      </c>
    </row>
    <row r="231" spans="1:3" x14ac:dyDescent="0.25">
      <c r="B231" s="159">
        <v>741.78454366817368</v>
      </c>
      <c r="C231" s="159">
        <f t="shared" si="17"/>
        <v>749.20238910485546</v>
      </c>
    </row>
    <row r="232" spans="1:3" s="185" customFormat="1" ht="16.5" thickBot="1" x14ac:dyDescent="0.25">
      <c r="A232" s="322"/>
      <c r="B232" s="253"/>
      <c r="C232" s="253"/>
    </row>
    <row r="233" spans="1:3" ht="16.5" thickTop="1" x14ac:dyDescent="0.2">
      <c r="A233" s="209"/>
    </row>
    <row r="234" spans="1:3" s="10" customFormat="1" ht="30.75" customHeight="1" thickBot="1" x14ac:dyDescent="0.25">
      <c r="A234" s="342" t="s">
        <v>257</v>
      </c>
      <c r="B234" s="106"/>
      <c r="C234" s="106"/>
    </row>
    <row r="235" spans="1:3" ht="16.5" thickTop="1" x14ac:dyDescent="0.2"/>
  </sheetData>
  <hyperlinks>
    <hyperlink ref="A234" location="'Table of Contents'!A1" display="Link to Table of Contents " xr:uid="{00000000-0004-0000-1A00-000000000000}"/>
  </hyperlinks>
  <pageMargins left="0.7" right="0.7" top="0.75" bottom="0.75" header="0.3" footer="0.3"/>
  <pageSetup paperSize="9" scale="1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CC"/>
    <pageSetUpPr fitToPage="1"/>
  </sheetPr>
  <dimension ref="A1:BO210"/>
  <sheetViews>
    <sheetView workbookViewId="0">
      <pane ySplit="1" topLeftCell="A2" activePane="bottomLeft" state="frozen"/>
      <selection pane="bottomLeft" activeCell="C14" sqref="C14"/>
    </sheetView>
  </sheetViews>
  <sheetFormatPr defaultColWidth="8.88671875" defaultRowHeight="15.75" x14ac:dyDescent="0.25"/>
  <cols>
    <col min="1" max="1" width="37.77734375" style="4" customWidth="1"/>
    <col min="2" max="66" width="10.33203125" style="1" customWidth="1"/>
    <col min="67" max="16384" width="8.88671875" style="1"/>
  </cols>
  <sheetData>
    <row r="1" spans="1:67" s="345" customFormat="1" ht="32.25" thickBot="1" x14ac:dyDescent="0.25">
      <c r="A1" s="220" t="s">
        <v>226</v>
      </c>
      <c r="B1" s="387">
        <v>45717</v>
      </c>
      <c r="C1" s="41">
        <v>45870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</row>
    <row r="2" spans="1:67" s="249" customFormat="1" x14ac:dyDescent="0.2">
      <c r="A2" s="247" t="s">
        <v>302</v>
      </c>
      <c r="B2" s="349">
        <v>0.02</v>
      </c>
      <c r="C2" s="190">
        <v>0.01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</row>
    <row r="3" spans="1:67" s="250" customFormat="1" ht="16.5" thickBot="1" x14ac:dyDescent="0.25">
      <c r="A3" s="171" t="s">
        <v>301</v>
      </c>
      <c r="B3" s="388">
        <v>1000</v>
      </c>
      <c r="C3" s="351"/>
    </row>
    <row r="4" spans="1:67" x14ac:dyDescent="0.25">
      <c r="A4" s="19" t="s">
        <v>227</v>
      </c>
      <c r="B4" s="80">
        <v>128230.75008579792</v>
      </c>
      <c r="C4" s="80">
        <f t="shared" ref="C4:C10" si="0">IF(B4*C$2&lt;(C$3),B4+(C$3),B4*(1+C$2))</f>
        <v>129513.05758665589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</row>
    <row r="5" spans="1:67" x14ac:dyDescent="0.25">
      <c r="A5" s="19"/>
      <c r="B5" s="80">
        <v>132559.11655981309</v>
      </c>
      <c r="C5" s="80">
        <f t="shared" si="0"/>
        <v>133884.70772541122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</row>
    <row r="6" spans="1:67" x14ac:dyDescent="0.25">
      <c r="A6" s="19"/>
      <c r="B6" s="80">
        <v>136865.49400628649</v>
      </c>
      <c r="C6" s="80">
        <f t="shared" si="0"/>
        <v>138234.14894634936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</row>
    <row r="7" spans="1:67" x14ac:dyDescent="0.25">
      <c r="A7" s="19"/>
      <c r="B7" s="80">
        <v>142002.82523039173</v>
      </c>
      <c r="C7" s="80">
        <f t="shared" si="0"/>
        <v>143422.85348269565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</row>
    <row r="8" spans="1:67" x14ac:dyDescent="0.25">
      <c r="A8" s="19"/>
      <c r="B8" s="80">
        <v>147055.67229604692</v>
      </c>
      <c r="C8" s="80">
        <f t="shared" si="0"/>
        <v>148526.22901900738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</row>
    <row r="9" spans="1:67" x14ac:dyDescent="0.25">
      <c r="A9" s="19"/>
      <c r="B9" s="80">
        <v>151300.71192885109</v>
      </c>
      <c r="C9" s="80">
        <f t="shared" si="0"/>
        <v>152813.71904813961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</row>
    <row r="10" spans="1:67" x14ac:dyDescent="0.25">
      <c r="A10" s="58"/>
      <c r="B10" s="83">
        <v>155542.27960993815</v>
      </c>
      <c r="C10" s="83">
        <f t="shared" si="0"/>
        <v>157097.70240603754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</row>
    <row r="11" spans="1:67" s="205" customFormat="1" x14ac:dyDescent="0.25">
      <c r="A11" s="209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</row>
    <row r="12" spans="1:67" s="5" customFormat="1" x14ac:dyDescent="0.25">
      <c r="A12" s="58" t="s">
        <v>228</v>
      </c>
      <c r="B12" s="83">
        <v>100232.931438906</v>
      </c>
      <c r="C12" s="83">
        <f t="shared" ref="C12:C21" si="1">IF(B12*C$2&lt;(C$3),B12+(C$3),B12*(1+C$2))</f>
        <v>101235.26075329506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</row>
    <row r="13" spans="1:67" x14ac:dyDescent="0.25">
      <c r="A13" s="19"/>
      <c r="B13" s="80">
        <v>102641.30861335134</v>
      </c>
      <c r="C13" s="80">
        <f t="shared" si="1"/>
        <v>103667.72169948486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</row>
    <row r="14" spans="1:67" x14ac:dyDescent="0.25">
      <c r="A14" s="19"/>
      <c r="B14" s="80">
        <v>105048.52847055766</v>
      </c>
      <c r="C14" s="80">
        <f t="shared" si="1"/>
        <v>106099.01375526324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</row>
    <row r="15" spans="1:67" x14ac:dyDescent="0.25">
      <c r="A15" s="19"/>
      <c r="B15" s="80">
        <v>107452.27637604687</v>
      </c>
      <c r="C15" s="80">
        <f t="shared" si="1"/>
        <v>108526.79913980734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</row>
    <row r="16" spans="1:67" x14ac:dyDescent="0.25">
      <c r="A16" s="19"/>
      <c r="B16" s="80">
        <v>109860.65355049222</v>
      </c>
      <c r="C16" s="80">
        <f t="shared" si="1"/>
        <v>110959.26008599714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</row>
    <row r="17" spans="1:66" x14ac:dyDescent="0.25">
      <c r="A17" s="19"/>
      <c r="B17" s="80">
        <v>112265.55877322046</v>
      </c>
      <c r="C17" s="80">
        <f t="shared" si="1"/>
        <v>113388.21436095267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</row>
    <row r="18" spans="1:66" x14ac:dyDescent="0.25">
      <c r="A18" s="19"/>
      <c r="B18" s="80">
        <v>114669.30667870965</v>
      </c>
      <c r="C18" s="80">
        <f t="shared" si="1"/>
        <v>115815.99974549674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</row>
    <row r="19" spans="1:66" x14ac:dyDescent="0.25">
      <c r="A19" s="19"/>
      <c r="B19" s="80">
        <v>117340.39486641739</v>
      </c>
      <c r="C19" s="80">
        <f t="shared" si="1"/>
        <v>118513.79881508157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</row>
    <row r="20" spans="1:66" x14ac:dyDescent="0.25">
      <c r="A20" s="19"/>
      <c r="B20" s="80">
        <v>120012.64037136424</v>
      </c>
      <c r="C20" s="80">
        <f t="shared" si="1"/>
        <v>121212.76677507788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</row>
    <row r="21" spans="1:66" x14ac:dyDescent="0.25">
      <c r="A21" s="58"/>
      <c r="B21" s="83">
        <v>122955.69811024677</v>
      </c>
      <c r="C21" s="83">
        <f t="shared" si="1"/>
        <v>124185.25509134923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</row>
    <row r="22" spans="1:66" s="205" customFormat="1" x14ac:dyDescent="0.25">
      <c r="A22" s="209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</row>
    <row r="23" spans="1:66" s="5" customFormat="1" x14ac:dyDescent="0.25">
      <c r="A23" s="58" t="s">
        <v>229</v>
      </c>
      <c r="B23" s="83">
        <v>67670.65360123443</v>
      </c>
      <c r="C23" s="83">
        <f t="shared" ref="C23:C37" si="2">IF(B23*C$2&lt;(C$3),B23+(C$3),B23*(1+C$2))</f>
        <v>68347.360137246767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</row>
    <row r="24" spans="1:66" x14ac:dyDescent="0.25">
      <c r="A24" s="19"/>
      <c r="B24" s="80">
        <v>70029.266134400998</v>
      </c>
      <c r="C24" s="80">
        <f t="shared" si="2"/>
        <v>70729.558795745004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</row>
    <row r="25" spans="1:66" x14ac:dyDescent="0.25">
      <c r="A25" s="19"/>
      <c r="B25" s="80">
        <v>72387.878667567595</v>
      </c>
      <c r="C25" s="80">
        <f t="shared" si="2"/>
        <v>73111.75745424327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</row>
    <row r="26" spans="1:66" x14ac:dyDescent="0.25">
      <c r="A26" s="19"/>
      <c r="B26" s="80">
        <v>74744.176566256079</v>
      </c>
      <c r="C26" s="80">
        <f t="shared" si="2"/>
        <v>75491.618331918638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</row>
    <row r="27" spans="1:66" x14ac:dyDescent="0.25">
      <c r="A27" s="19"/>
      <c r="B27" s="80">
        <v>77107.4183683788</v>
      </c>
      <c r="C27" s="80">
        <f t="shared" si="2"/>
        <v>77878.492552062584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</row>
    <row r="28" spans="1:66" x14ac:dyDescent="0.25">
      <c r="A28" s="19"/>
      <c r="B28" s="80">
        <v>79461.401632589201</v>
      </c>
      <c r="C28" s="80">
        <f t="shared" si="2"/>
        <v>80256.015648915098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</row>
    <row r="29" spans="1:66" x14ac:dyDescent="0.25">
      <c r="A29" s="19"/>
      <c r="B29" s="80">
        <v>80581.684719981349</v>
      </c>
      <c r="C29" s="80">
        <f t="shared" si="2"/>
        <v>81387.501567181156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</row>
    <row r="30" spans="1:66" x14ac:dyDescent="0.25">
      <c r="A30" s="19"/>
      <c r="B30" s="80">
        <v>82914.836273889043</v>
      </c>
      <c r="C30" s="80">
        <f t="shared" si="2"/>
        <v>83743.984636627938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</row>
    <row r="31" spans="1:66" x14ac:dyDescent="0.25">
      <c r="A31" s="19"/>
      <c r="B31" s="80">
        <v>85303.539055270696</v>
      </c>
      <c r="C31" s="80">
        <f t="shared" si="2"/>
        <v>86156.574445823397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</row>
    <row r="32" spans="1:66" x14ac:dyDescent="0.25">
      <c r="A32" s="19"/>
      <c r="B32" s="80">
        <v>87946.851629241472</v>
      </c>
      <c r="C32" s="80">
        <f t="shared" si="2"/>
        <v>88826.320145533886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</row>
    <row r="33" spans="1:66" x14ac:dyDescent="0.25">
      <c r="A33" s="19"/>
      <c r="B33" s="80">
        <v>90598.265423885547</v>
      </c>
      <c r="C33" s="80">
        <f t="shared" si="2"/>
        <v>91504.248078124408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</row>
    <row r="34" spans="1:66" x14ac:dyDescent="0.25">
      <c r="A34" s="19"/>
      <c r="B34" s="80">
        <v>93245.049949573426</v>
      </c>
      <c r="C34" s="80">
        <f t="shared" si="2"/>
        <v>94177.500449069164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</row>
    <row r="35" spans="1:66" x14ac:dyDescent="0.25">
      <c r="A35" s="19"/>
      <c r="B35" s="80">
        <v>96160.332074718972</v>
      </c>
      <c r="C35" s="80">
        <f t="shared" si="2"/>
        <v>97121.935395466164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</row>
    <row r="36" spans="1:66" x14ac:dyDescent="0.25">
      <c r="A36" s="19"/>
      <c r="B36" s="80">
        <v>99076.771517103552</v>
      </c>
      <c r="C36" s="80">
        <f t="shared" si="2"/>
        <v>100067.53923227459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</row>
    <row r="37" spans="1:66" x14ac:dyDescent="0.25">
      <c r="A37" s="19"/>
      <c r="B37" s="80">
        <v>101987.42437329292</v>
      </c>
      <c r="C37" s="80">
        <f t="shared" si="2"/>
        <v>103007.29861702585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</row>
    <row r="38" spans="1:66" s="5" customFormat="1" x14ac:dyDescent="0.25">
      <c r="A38" s="58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</row>
    <row r="39" spans="1:66" x14ac:dyDescent="0.25">
      <c r="A39" s="58" t="s">
        <v>346</v>
      </c>
      <c r="B39" s="83">
        <v>61026.495331897204</v>
      </c>
      <c r="C39" s="83">
        <f t="shared" ref="C39:C55" si="3">IF(B39*C$2&lt;(C$3),B39+(C$3),B39*(1+C$2))</f>
        <v>61636.76028521618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</row>
    <row r="40" spans="1:66" x14ac:dyDescent="0.25">
      <c r="A40" s="58"/>
      <c r="B40" s="80">
        <v>65272.69228194045</v>
      </c>
      <c r="C40" s="80">
        <f t="shared" si="3"/>
        <v>65925.419204759848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</row>
    <row r="41" spans="1:66" x14ac:dyDescent="0.25">
      <c r="A41" s="58"/>
      <c r="B41" s="80">
        <v>67670.65360123443</v>
      </c>
      <c r="C41" s="80">
        <f t="shared" si="3"/>
        <v>68347.360137246767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</row>
    <row r="42" spans="1:66" x14ac:dyDescent="0.25">
      <c r="A42" s="58"/>
      <c r="B42" s="80">
        <v>70029.266134400998</v>
      </c>
      <c r="C42" s="80">
        <f t="shared" si="3"/>
        <v>70729.558795745004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</row>
    <row r="43" spans="1:66" x14ac:dyDescent="0.25">
      <c r="A43" s="58"/>
      <c r="B43" s="80">
        <v>72387.878667567595</v>
      </c>
      <c r="C43" s="80">
        <f t="shared" si="3"/>
        <v>73111.75745424327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</row>
    <row r="44" spans="1:66" x14ac:dyDescent="0.25">
      <c r="A44" s="58"/>
      <c r="B44" s="80">
        <v>74744.176566256079</v>
      </c>
      <c r="C44" s="80">
        <f t="shared" si="3"/>
        <v>75491.618331918638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</row>
    <row r="45" spans="1:66" x14ac:dyDescent="0.25">
      <c r="A45" s="58"/>
      <c r="B45" s="80">
        <v>77107.4183683788</v>
      </c>
      <c r="C45" s="80">
        <f t="shared" si="3"/>
        <v>77878.492552062584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</row>
    <row r="46" spans="1:66" x14ac:dyDescent="0.25">
      <c r="A46" s="58"/>
      <c r="B46" s="80">
        <v>79461.401632589201</v>
      </c>
      <c r="C46" s="80">
        <f t="shared" si="3"/>
        <v>80256.015648915098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</row>
    <row r="47" spans="1:66" x14ac:dyDescent="0.25">
      <c r="A47" s="58"/>
      <c r="B47" s="80">
        <v>80581.684719981349</v>
      </c>
      <c r="C47" s="80">
        <f t="shared" si="3"/>
        <v>81387.501567181156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</row>
    <row r="48" spans="1:66" x14ac:dyDescent="0.25">
      <c r="A48" s="58"/>
      <c r="B48" s="80">
        <v>82888.217977391061</v>
      </c>
      <c r="C48" s="80">
        <f t="shared" si="3"/>
        <v>83717.100157164969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</row>
    <row r="49" spans="1:66" x14ac:dyDescent="0.25">
      <c r="A49" s="58"/>
      <c r="B49" s="80">
        <v>85186.650014127517</v>
      </c>
      <c r="C49" s="80">
        <f t="shared" si="3"/>
        <v>86038.516514268791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</row>
    <row r="50" spans="1:66" x14ac:dyDescent="0.25">
      <c r="A50" s="58"/>
      <c r="B50" s="80">
        <v>87731.590622779753</v>
      </c>
      <c r="C50" s="80">
        <f t="shared" si="3"/>
        <v>88608.906529007552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</row>
    <row r="51" spans="1:66" x14ac:dyDescent="0.25">
      <c r="A51" s="58"/>
      <c r="B51" s="80">
        <v>90282.31781762719</v>
      </c>
      <c r="C51" s="80">
        <f t="shared" si="3"/>
        <v>91185.140995803464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</row>
    <row r="52" spans="1:66" x14ac:dyDescent="0.25">
      <c r="A52" s="58"/>
      <c r="B52" s="80">
        <v>92829.573060757539</v>
      </c>
      <c r="C52" s="80">
        <f t="shared" si="3"/>
        <v>93757.868791365108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</row>
    <row r="53" spans="1:66" x14ac:dyDescent="0.25">
      <c r="A53" s="58"/>
      <c r="B53" s="80">
        <v>95634.910048194142</v>
      </c>
      <c r="C53" s="80">
        <f t="shared" si="3"/>
        <v>96591.259148676079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</row>
    <row r="54" spans="1:66" x14ac:dyDescent="0.25">
      <c r="A54" s="58"/>
      <c r="B54" s="80">
        <v>98442.561670108815</v>
      </c>
      <c r="C54" s="80">
        <f t="shared" si="3"/>
        <v>99426.987286809905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</row>
    <row r="55" spans="1:66" x14ac:dyDescent="0.25">
      <c r="A55" s="58"/>
      <c r="B55" s="83">
        <v>101243.26938858924</v>
      </c>
      <c r="C55" s="83">
        <f t="shared" si="3"/>
        <v>102255.70208247512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</row>
    <row r="56" spans="1:66" s="205" customFormat="1" x14ac:dyDescent="0.25">
      <c r="A56" s="209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</row>
    <row r="57" spans="1:66" s="12" customFormat="1" x14ac:dyDescent="0.25">
      <c r="A57" s="34" t="s">
        <v>230</v>
      </c>
      <c r="B57" s="82">
        <v>38217.728241780002</v>
      </c>
      <c r="C57" s="82">
        <f t="shared" ref="C57:C66" si="4">IF(B57*C$2&lt;(C$3),B57+(C$3),B57*(1+C$2))</f>
        <v>38599.905524197799</v>
      </c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</row>
    <row r="58" spans="1:66" x14ac:dyDescent="0.25">
      <c r="A58" s="19"/>
      <c r="B58" s="80">
        <v>40354.732059419999</v>
      </c>
      <c r="C58" s="80">
        <f t="shared" si="4"/>
        <v>40758.279380014203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</row>
    <row r="59" spans="1:66" x14ac:dyDescent="0.25">
      <c r="A59" s="19"/>
      <c r="B59" s="80">
        <v>42317.045996280001</v>
      </c>
      <c r="C59" s="80">
        <f t="shared" si="4"/>
        <v>42740.216456242801</v>
      </c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</row>
    <row r="60" spans="1:66" x14ac:dyDescent="0.25">
      <c r="A60" s="19"/>
      <c r="B60" s="80">
        <v>44036.080160519996</v>
      </c>
      <c r="C60" s="80">
        <f t="shared" si="4"/>
        <v>44476.440962125198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</row>
    <row r="61" spans="1:66" x14ac:dyDescent="0.25">
      <c r="A61" s="19"/>
      <c r="B61" s="80">
        <v>45695.098169400007</v>
      </c>
      <c r="C61" s="80">
        <f t="shared" si="4"/>
        <v>46152.049151094005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</row>
    <row r="62" spans="1:66" x14ac:dyDescent="0.25">
      <c r="A62" s="19"/>
      <c r="B62" s="80">
        <v>47937.130258919999</v>
      </c>
      <c r="C62" s="80">
        <f t="shared" si="4"/>
        <v>48416.501561509198</v>
      </c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</row>
    <row r="63" spans="1:66" x14ac:dyDescent="0.25">
      <c r="A63" s="19"/>
      <c r="B63" s="80">
        <v>49558.638170699996</v>
      </c>
      <c r="C63" s="80">
        <f t="shared" si="4"/>
        <v>50054.224552406995</v>
      </c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</row>
    <row r="64" spans="1:66" x14ac:dyDescent="0.25">
      <c r="A64" s="19"/>
      <c r="B64" s="80">
        <v>51211.077789159601</v>
      </c>
      <c r="C64" s="80">
        <f t="shared" si="4"/>
        <v>51723.188567051198</v>
      </c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</row>
    <row r="65" spans="1:66" x14ac:dyDescent="0.25">
      <c r="A65" s="19" t="s">
        <v>14</v>
      </c>
      <c r="B65" s="80">
        <v>52768.15772624575</v>
      </c>
      <c r="C65" s="80">
        <f t="shared" si="4"/>
        <v>53295.839303508212</v>
      </c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</row>
    <row r="66" spans="1:66" x14ac:dyDescent="0.25">
      <c r="A66" s="58" t="s">
        <v>15</v>
      </c>
      <c r="B66" s="83">
        <v>54367.132191238896</v>
      </c>
      <c r="C66" s="83">
        <f t="shared" si="4"/>
        <v>54910.803513151288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</row>
    <row r="67" spans="1:66" x14ac:dyDescent="0.25">
      <c r="A67" s="58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</row>
    <row r="68" spans="1:66" s="12" customFormat="1" x14ac:dyDescent="0.25">
      <c r="A68" s="34" t="s">
        <v>231</v>
      </c>
      <c r="B68" s="82">
        <v>32969.52979896</v>
      </c>
      <c r="C68" s="82">
        <f t="shared" ref="C68:C80" si="5">IF(B68*C$2&lt;(C$3),B68+(C$3),B68*(1+C$2))</f>
        <v>33299.225096949602</v>
      </c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</row>
    <row r="69" spans="1:66" x14ac:dyDescent="0.25">
      <c r="A69" s="19"/>
      <c r="B69" s="80">
        <v>33836.548900500005</v>
      </c>
      <c r="C69" s="80">
        <f t="shared" si="5"/>
        <v>34174.914389505007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</row>
    <row r="70" spans="1:66" x14ac:dyDescent="0.25">
      <c r="A70" s="19"/>
      <c r="B70" s="80">
        <v>35099.031597180001</v>
      </c>
      <c r="C70" s="80">
        <f t="shared" si="5"/>
        <v>35450.021913151802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</row>
    <row r="71" spans="1:66" x14ac:dyDescent="0.25">
      <c r="A71" s="19"/>
      <c r="B71" s="80">
        <v>36365.801162099997</v>
      </c>
      <c r="C71" s="80">
        <f t="shared" si="5"/>
        <v>36729.459173720999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</row>
    <row r="72" spans="1:66" x14ac:dyDescent="0.25">
      <c r="A72" s="19"/>
      <c r="B72" s="80">
        <v>37634.714161140007</v>
      </c>
      <c r="C72" s="80">
        <f t="shared" si="5"/>
        <v>38011.061302751405</v>
      </c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</row>
    <row r="73" spans="1:66" x14ac:dyDescent="0.25">
      <c r="A73" s="19"/>
      <c r="B73" s="80">
        <v>38553.175681560002</v>
      </c>
      <c r="C73" s="80">
        <f t="shared" si="5"/>
        <v>38938.707438375604</v>
      </c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</row>
    <row r="74" spans="1:66" x14ac:dyDescent="0.25">
      <c r="A74" s="19"/>
      <c r="B74" s="80">
        <v>39595.956380939999</v>
      </c>
      <c r="C74" s="80">
        <f t="shared" si="5"/>
        <v>39991.915944749402</v>
      </c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</row>
    <row r="75" spans="1:66" x14ac:dyDescent="0.25">
      <c r="A75" s="19"/>
      <c r="B75" s="80">
        <v>40803.781507560001</v>
      </c>
      <c r="C75" s="80">
        <f t="shared" si="5"/>
        <v>41211.819322635602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</row>
    <row r="76" spans="1:66" x14ac:dyDescent="0.25">
      <c r="A76" s="19"/>
      <c r="B76" s="80">
        <v>41661.155155560002</v>
      </c>
      <c r="C76" s="80">
        <f t="shared" si="5"/>
        <v>42077.766707115603</v>
      </c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</row>
    <row r="77" spans="1:66" x14ac:dyDescent="0.25">
      <c r="A77" s="19"/>
      <c r="B77" s="80">
        <v>42860.406545699996</v>
      </c>
      <c r="C77" s="80">
        <f t="shared" si="5"/>
        <v>43289.010611156998</v>
      </c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</row>
    <row r="78" spans="1:66" x14ac:dyDescent="0.25">
      <c r="A78" s="19"/>
      <c r="B78" s="80">
        <v>44065.016521140002</v>
      </c>
      <c r="C78" s="80">
        <f t="shared" si="5"/>
        <v>44505.666686351404</v>
      </c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</row>
    <row r="79" spans="1:66" x14ac:dyDescent="0.25">
      <c r="A79" s="19"/>
      <c r="B79" s="80">
        <v>46334.91325422001</v>
      </c>
      <c r="C79" s="80">
        <f t="shared" si="5"/>
        <v>46798.26238676221</v>
      </c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</row>
    <row r="80" spans="1:66" x14ac:dyDescent="0.25">
      <c r="A80" s="58" t="s">
        <v>20</v>
      </c>
      <c r="B80" s="83">
        <v>47945.703995399999</v>
      </c>
      <c r="C80" s="83">
        <f t="shared" si="5"/>
        <v>48425.161035354002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</row>
    <row r="81" spans="1:66" s="5" customFormat="1" x14ac:dyDescent="0.25">
      <c r="A81" s="58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</row>
    <row r="82" spans="1:66" s="5" customFormat="1" x14ac:dyDescent="0.25">
      <c r="A82" s="58" t="s">
        <v>347</v>
      </c>
      <c r="B82" s="83">
        <v>30811.091640120001</v>
      </c>
      <c r="C82" s="83">
        <f t="shared" ref="C82:C96" si="6">IF(B82*C$2&lt;(C$3),B82+(C$3),B82*(1+C$2))</f>
        <v>31119.202556521202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</row>
    <row r="83" spans="1:66" x14ac:dyDescent="0.25">
      <c r="A83" s="19"/>
      <c r="B83" s="80">
        <v>32542.98640908</v>
      </c>
      <c r="C83" s="80">
        <f t="shared" si="6"/>
        <v>32868.416273170798</v>
      </c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</row>
    <row r="84" spans="1:66" x14ac:dyDescent="0.25">
      <c r="A84" s="19"/>
      <c r="B84" s="80">
        <v>32969.52979896</v>
      </c>
      <c r="C84" s="80">
        <f t="shared" si="6"/>
        <v>33299.225096949602</v>
      </c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</row>
    <row r="85" spans="1:66" x14ac:dyDescent="0.25">
      <c r="A85" s="19"/>
      <c r="B85" s="80">
        <v>33836.548900500005</v>
      </c>
      <c r="C85" s="80">
        <f t="shared" si="6"/>
        <v>34174.914389505007</v>
      </c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</row>
    <row r="86" spans="1:66" x14ac:dyDescent="0.25">
      <c r="A86" s="19"/>
      <c r="B86" s="80">
        <v>35099.031597180001</v>
      </c>
      <c r="C86" s="80">
        <f t="shared" si="6"/>
        <v>35450.021913151802</v>
      </c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</row>
    <row r="87" spans="1:66" x14ac:dyDescent="0.25">
      <c r="A87" s="19"/>
      <c r="B87" s="80">
        <v>36365.801162099997</v>
      </c>
      <c r="C87" s="80">
        <f t="shared" si="6"/>
        <v>36729.459173720999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</row>
    <row r="88" spans="1:66" x14ac:dyDescent="0.25">
      <c r="A88" s="19"/>
      <c r="B88" s="80">
        <v>37634.714161140007</v>
      </c>
      <c r="C88" s="80">
        <f t="shared" si="6"/>
        <v>38011.061302751405</v>
      </c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</row>
    <row r="89" spans="1:66" x14ac:dyDescent="0.25">
      <c r="A89" s="19"/>
      <c r="B89" s="80">
        <v>38553.175681560002</v>
      </c>
      <c r="C89" s="80">
        <f t="shared" si="6"/>
        <v>38938.707438375604</v>
      </c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</row>
    <row r="90" spans="1:66" x14ac:dyDescent="0.25">
      <c r="A90" s="19"/>
      <c r="B90" s="80">
        <v>39595.956380939999</v>
      </c>
      <c r="C90" s="80">
        <f t="shared" si="6"/>
        <v>39991.915944749402</v>
      </c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</row>
    <row r="91" spans="1:66" x14ac:dyDescent="0.25">
      <c r="A91" s="19"/>
      <c r="B91" s="80">
        <v>40803.781507560001</v>
      </c>
      <c r="C91" s="80">
        <f t="shared" si="6"/>
        <v>41211.819322635602</v>
      </c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</row>
    <row r="92" spans="1:66" x14ac:dyDescent="0.25">
      <c r="A92" s="19"/>
      <c r="B92" s="80">
        <v>41661.155155560002</v>
      </c>
      <c r="C92" s="80">
        <f t="shared" si="6"/>
        <v>42077.766707115603</v>
      </c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</row>
    <row r="93" spans="1:66" x14ac:dyDescent="0.25">
      <c r="A93" s="19"/>
      <c r="B93" s="80">
        <v>42860.406545699996</v>
      </c>
      <c r="C93" s="80">
        <f t="shared" si="6"/>
        <v>43289.010611156998</v>
      </c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</row>
    <row r="94" spans="1:66" x14ac:dyDescent="0.25">
      <c r="A94" s="19"/>
      <c r="B94" s="80">
        <v>44065.016521140002</v>
      </c>
      <c r="C94" s="80">
        <f t="shared" si="6"/>
        <v>44505.666686351404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</row>
    <row r="95" spans="1:66" x14ac:dyDescent="0.25">
      <c r="A95" s="19"/>
      <c r="B95" s="80">
        <v>46334.91325422001</v>
      </c>
      <c r="C95" s="80">
        <f t="shared" si="6"/>
        <v>46798.26238676221</v>
      </c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</row>
    <row r="96" spans="1:66" x14ac:dyDescent="0.25">
      <c r="A96" s="58" t="s">
        <v>20</v>
      </c>
      <c r="B96" s="83">
        <v>47945.703995399999</v>
      </c>
      <c r="C96" s="83">
        <f t="shared" si="6"/>
        <v>48425.161035354002</v>
      </c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</row>
    <row r="97" spans="1:66" s="205" customFormat="1" x14ac:dyDescent="0.25">
      <c r="A97" s="209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  <c r="BI97" s="210"/>
      <c r="BJ97" s="210"/>
      <c r="BK97" s="210"/>
      <c r="BL97" s="210"/>
      <c r="BM97" s="210"/>
      <c r="BN97" s="210"/>
    </row>
    <row r="98" spans="1:66" s="12" customFormat="1" ht="47.25" customHeight="1" x14ac:dyDescent="0.25">
      <c r="A98" s="341" t="s">
        <v>232</v>
      </c>
      <c r="B98" s="82">
        <v>87357.777154569354</v>
      </c>
      <c r="C98" s="82">
        <f t="shared" ref="C98:C106" si="7">IF(B98*C$2&lt;(C$3),B98+(C$3),B98*(1+C$2))</f>
        <v>88231.354926115047</v>
      </c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</row>
    <row r="99" spans="1:66" x14ac:dyDescent="0.25">
      <c r="A99" s="19"/>
      <c r="B99" s="80">
        <v>90422.353203551233</v>
      </c>
      <c r="C99" s="80">
        <f t="shared" si="7"/>
        <v>91326.576735586743</v>
      </c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</row>
    <row r="100" spans="1:66" x14ac:dyDescent="0.25">
      <c r="A100" s="19"/>
      <c r="B100" s="80">
        <v>93485.771935294077</v>
      </c>
      <c r="C100" s="80">
        <f t="shared" si="7"/>
        <v>94420.629654647011</v>
      </c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</row>
    <row r="101" spans="1:66" x14ac:dyDescent="0.25">
      <c r="A101" s="19"/>
      <c r="B101" s="80">
        <v>96554.977253232137</v>
      </c>
      <c r="C101" s="80">
        <f t="shared" si="7"/>
        <v>97520.527025764459</v>
      </c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</row>
    <row r="102" spans="1:66" x14ac:dyDescent="0.25">
      <c r="A102" s="19"/>
      <c r="B102" s="80">
        <v>99625.339888409217</v>
      </c>
      <c r="C102" s="80">
        <f t="shared" si="7"/>
        <v>100621.5932872933</v>
      </c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</row>
    <row r="103" spans="1:66" x14ac:dyDescent="0.25">
      <c r="A103" s="19"/>
      <c r="B103" s="80">
        <v>102687.60130291301</v>
      </c>
      <c r="C103" s="80">
        <f t="shared" si="7"/>
        <v>103714.47731594215</v>
      </c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</row>
    <row r="104" spans="1:66" x14ac:dyDescent="0.25">
      <c r="A104" s="19"/>
      <c r="B104" s="80">
        <v>105990.58470313746</v>
      </c>
      <c r="C104" s="80">
        <f t="shared" si="7"/>
        <v>107050.49055016883</v>
      </c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</row>
    <row r="105" spans="1:66" x14ac:dyDescent="0.25">
      <c r="A105" s="19"/>
      <c r="B105" s="80">
        <v>109079.46441413921</v>
      </c>
      <c r="C105" s="80">
        <f t="shared" si="7"/>
        <v>110170.2590582806</v>
      </c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</row>
    <row r="106" spans="1:66" x14ac:dyDescent="0.25">
      <c r="A106" s="58"/>
      <c r="B106" s="83">
        <v>112354.67220062666</v>
      </c>
      <c r="C106" s="83">
        <f t="shared" si="7"/>
        <v>113478.21892263294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</row>
    <row r="107" spans="1:66" x14ac:dyDescent="0.25">
      <c r="A107" s="58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</row>
    <row r="108" spans="1:66" s="12" customFormat="1" x14ac:dyDescent="0.25">
      <c r="A108" s="34" t="s">
        <v>233</v>
      </c>
      <c r="B108" s="82">
        <v>43679.198379540001</v>
      </c>
      <c r="C108" s="82">
        <f t="shared" ref="C108:C140" si="8">IF(B108*C$2&lt;(C$3),B108+(C$3),B108*(1+C$2))</f>
        <v>44115.990363335404</v>
      </c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</row>
    <row r="109" spans="1:66" x14ac:dyDescent="0.25">
      <c r="A109" s="19"/>
      <c r="B109" s="80">
        <v>44787.353819580007</v>
      </c>
      <c r="C109" s="80">
        <f t="shared" si="8"/>
        <v>45235.22735777581</v>
      </c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</row>
    <row r="110" spans="1:66" x14ac:dyDescent="0.25">
      <c r="A110" s="19"/>
      <c r="B110" s="80">
        <v>45840.851689560004</v>
      </c>
      <c r="C110" s="80">
        <f t="shared" si="8"/>
        <v>46299.260206455605</v>
      </c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</row>
    <row r="111" spans="1:66" x14ac:dyDescent="0.25">
      <c r="A111" s="19"/>
      <c r="B111" s="80">
        <v>48331.522137</v>
      </c>
      <c r="C111" s="80">
        <f t="shared" si="8"/>
        <v>48814.837358370001</v>
      </c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</row>
    <row r="112" spans="1:66" x14ac:dyDescent="0.25">
      <c r="A112" s="19"/>
      <c r="B112" s="80">
        <v>50972.23297284</v>
      </c>
      <c r="C112" s="80">
        <f t="shared" si="8"/>
        <v>51481.9553025684</v>
      </c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</row>
    <row r="113" spans="1:66" x14ac:dyDescent="0.25">
      <c r="A113" s="19"/>
      <c r="B113" s="80">
        <v>52948.123241425317</v>
      </c>
      <c r="C113" s="80">
        <f t="shared" si="8"/>
        <v>53477.604473839572</v>
      </c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</row>
    <row r="114" spans="1:66" x14ac:dyDescent="0.25">
      <c r="A114" s="19"/>
      <c r="B114" s="80">
        <v>54930.894648276924</v>
      </c>
      <c r="C114" s="80">
        <f t="shared" si="8"/>
        <v>55480.203594759696</v>
      </c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</row>
    <row r="115" spans="1:66" x14ac:dyDescent="0.25">
      <c r="A115" s="19"/>
      <c r="B115" s="80">
        <v>56798.815457678604</v>
      </c>
      <c r="C115" s="80">
        <f t="shared" si="8"/>
        <v>57366.803612255389</v>
      </c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</row>
    <row r="116" spans="1:66" x14ac:dyDescent="0.25">
      <c r="A116" s="19"/>
      <c r="B116" s="80">
        <v>58667.882798730629</v>
      </c>
      <c r="C116" s="80">
        <f t="shared" si="8"/>
        <v>59254.561626717936</v>
      </c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</row>
    <row r="117" spans="1:66" x14ac:dyDescent="0.25">
      <c r="A117" s="19"/>
      <c r="B117" s="80">
        <v>60783.458711698477</v>
      </c>
      <c r="C117" s="80">
        <f t="shared" si="8"/>
        <v>61391.293298815464</v>
      </c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</row>
    <row r="118" spans="1:66" x14ac:dyDescent="0.25">
      <c r="A118" s="19"/>
      <c r="B118" s="80">
        <v>62827.280955845759</v>
      </c>
      <c r="C118" s="80">
        <f t="shared" si="8"/>
        <v>63455.55376540422</v>
      </c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</row>
    <row r="119" spans="1:66" x14ac:dyDescent="0.25">
      <c r="A119" s="19"/>
      <c r="B119" s="80">
        <v>64917.395889554711</v>
      </c>
      <c r="C119" s="80">
        <f t="shared" si="8"/>
        <v>65566.569848450265</v>
      </c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</row>
    <row r="120" spans="1:66" x14ac:dyDescent="0.25">
      <c r="A120" s="19"/>
      <c r="B120" s="80">
        <v>66982.049844004752</v>
      </c>
      <c r="C120" s="80">
        <f t="shared" si="8"/>
        <v>67651.870342444803</v>
      </c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</row>
    <row r="121" spans="1:66" x14ac:dyDescent="0.25">
      <c r="A121" s="19"/>
      <c r="B121" s="80">
        <v>69120.77210175345</v>
      </c>
      <c r="C121" s="80">
        <f t="shared" si="8"/>
        <v>69811.979822770983</v>
      </c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</row>
    <row r="122" spans="1:66" ht="16.5" customHeight="1" x14ac:dyDescent="0.25">
      <c r="A122" s="325" t="s">
        <v>234</v>
      </c>
      <c r="B122" s="83">
        <v>70456.316195607302</v>
      </c>
      <c r="C122" s="83">
        <f t="shared" si="8"/>
        <v>71160.879357563375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</row>
    <row r="123" spans="1:66" s="5" customFormat="1" ht="16.5" customHeight="1" x14ac:dyDescent="0.25">
      <c r="A123" s="325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</row>
    <row r="124" spans="1:66" s="5" customFormat="1" ht="16.5" customHeight="1" x14ac:dyDescent="0.25">
      <c r="A124" s="58" t="s">
        <v>348</v>
      </c>
      <c r="B124" s="83">
        <v>40212.193690439999</v>
      </c>
      <c r="C124" s="83">
        <f t="shared" si="8"/>
        <v>40614.315627344396</v>
      </c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</row>
    <row r="125" spans="1:66" ht="16.5" customHeight="1" x14ac:dyDescent="0.25">
      <c r="A125" s="19"/>
      <c r="B125" s="80">
        <v>41340.711754619995</v>
      </c>
      <c r="C125" s="80">
        <f t="shared" si="8"/>
        <v>41754.118872166197</v>
      </c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</row>
    <row r="126" spans="1:66" ht="16.5" customHeight="1" x14ac:dyDescent="0.25">
      <c r="A126" s="19"/>
      <c r="B126" s="80">
        <v>43679.198379540001</v>
      </c>
      <c r="C126" s="80">
        <f t="shared" si="8"/>
        <v>44115.990363335404</v>
      </c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</row>
    <row r="127" spans="1:66" ht="16.5" customHeight="1" x14ac:dyDescent="0.25">
      <c r="A127" s="19"/>
      <c r="B127" s="80">
        <v>44787.353819580007</v>
      </c>
      <c r="C127" s="80">
        <f t="shared" si="8"/>
        <v>45235.22735777581</v>
      </c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</row>
    <row r="128" spans="1:66" ht="16.5" customHeight="1" x14ac:dyDescent="0.25">
      <c r="A128" s="19"/>
      <c r="B128" s="80">
        <v>45840.851689560004</v>
      </c>
      <c r="C128" s="80">
        <f t="shared" si="8"/>
        <v>46299.260206455605</v>
      </c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</row>
    <row r="129" spans="1:66" ht="16.5" customHeight="1" x14ac:dyDescent="0.25">
      <c r="A129" s="19"/>
      <c r="B129" s="80">
        <v>48331.522137</v>
      </c>
      <c r="C129" s="80">
        <f t="shared" si="8"/>
        <v>48814.837358370001</v>
      </c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</row>
    <row r="130" spans="1:66" ht="16.5" customHeight="1" x14ac:dyDescent="0.25">
      <c r="A130" s="19"/>
      <c r="B130" s="80">
        <v>50972.23297284</v>
      </c>
      <c r="C130" s="80">
        <f t="shared" si="8"/>
        <v>51481.9553025684</v>
      </c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</row>
    <row r="131" spans="1:66" ht="16.5" customHeight="1" x14ac:dyDescent="0.25">
      <c r="A131" s="19"/>
      <c r="B131" s="80">
        <v>52948.123241425317</v>
      </c>
      <c r="C131" s="80">
        <f t="shared" si="8"/>
        <v>53477.604473839572</v>
      </c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</row>
    <row r="132" spans="1:66" ht="16.5" customHeight="1" x14ac:dyDescent="0.25">
      <c r="A132" s="19"/>
      <c r="B132" s="80">
        <v>54930.894648276924</v>
      </c>
      <c r="C132" s="80">
        <f t="shared" si="8"/>
        <v>55480.203594759696</v>
      </c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</row>
    <row r="133" spans="1:66" ht="16.5" customHeight="1" x14ac:dyDescent="0.25">
      <c r="A133" s="19"/>
      <c r="B133" s="80">
        <v>56798.815457678604</v>
      </c>
      <c r="C133" s="80">
        <f t="shared" si="8"/>
        <v>57366.803612255389</v>
      </c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</row>
    <row r="134" spans="1:66" ht="16.5" customHeight="1" x14ac:dyDescent="0.25">
      <c r="A134" s="19"/>
      <c r="B134" s="80">
        <v>58667.882798730629</v>
      </c>
      <c r="C134" s="80">
        <f t="shared" si="8"/>
        <v>59254.561626717936</v>
      </c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</row>
    <row r="135" spans="1:66" ht="16.5" customHeight="1" x14ac:dyDescent="0.25">
      <c r="A135" s="19"/>
      <c r="B135" s="80">
        <v>60783.458711698477</v>
      </c>
      <c r="C135" s="80">
        <f t="shared" si="8"/>
        <v>61391.293298815464</v>
      </c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</row>
    <row r="136" spans="1:66" ht="16.5" customHeight="1" x14ac:dyDescent="0.25">
      <c r="A136" s="19"/>
      <c r="B136" s="80">
        <v>62827.280955845759</v>
      </c>
      <c r="C136" s="80">
        <f t="shared" si="8"/>
        <v>63455.55376540422</v>
      </c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</row>
    <row r="137" spans="1:66" ht="16.5" customHeight="1" x14ac:dyDescent="0.25">
      <c r="A137" s="19"/>
      <c r="B137" s="80">
        <v>64917.395889554711</v>
      </c>
      <c r="C137" s="80">
        <f t="shared" si="8"/>
        <v>65566.569848450265</v>
      </c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</row>
    <row r="138" spans="1:66" ht="16.5" customHeight="1" x14ac:dyDescent="0.25">
      <c r="A138" s="19"/>
      <c r="B138" s="80">
        <v>66982.049844004752</v>
      </c>
      <c r="C138" s="80">
        <f t="shared" si="8"/>
        <v>67651.870342444803</v>
      </c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</row>
    <row r="139" spans="1:66" ht="16.5" customHeight="1" x14ac:dyDescent="0.25">
      <c r="A139" s="19"/>
      <c r="B139" s="80">
        <v>69120.77210175345</v>
      </c>
      <c r="C139" s="80">
        <f t="shared" si="8"/>
        <v>69811.979822770983</v>
      </c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</row>
    <row r="140" spans="1:66" ht="16.5" customHeight="1" x14ac:dyDescent="0.25">
      <c r="A140" s="325" t="s">
        <v>234</v>
      </c>
      <c r="B140" s="83">
        <v>70456.316195607302</v>
      </c>
      <c r="C140" s="83">
        <f t="shared" si="8"/>
        <v>71160.879357563375</v>
      </c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</row>
    <row r="141" spans="1:66" ht="16.5" customHeight="1" x14ac:dyDescent="0.25">
      <c r="A141" s="325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</row>
    <row r="142" spans="1:66" s="12" customFormat="1" x14ac:dyDescent="0.25">
      <c r="A142" s="34" t="s">
        <v>115</v>
      </c>
      <c r="B142" s="344"/>
      <c r="C142" s="344"/>
      <c r="D142" s="344"/>
      <c r="E142" s="344"/>
      <c r="F142" s="344"/>
      <c r="G142" s="344"/>
      <c r="H142" s="344"/>
      <c r="I142" s="344"/>
      <c r="J142" s="344"/>
      <c r="K142" s="344"/>
      <c r="L142" s="344"/>
      <c r="M142" s="344"/>
      <c r="N142" s="344"/>
      <c r="O142" s="344"/>
      <c r="P142" s="344"/>
      <c r="Q142" s="344"/>
      <c r="R142" s="344"/>
      <c r="S142" s="344"/>
      <c r="T142" s="344"/>
      <c r="U142" s="344"/>
      <c r="V142" s="344"/>
      <c r="W142" s="344"/>
      <c r="X142" s="344"/>
      <c r="Y142" s="344"/>
      <c r="Z142" s="344"/>
      <c r="AA142" s="344"/>
      <c r="AB142" s="344"/>
      <c r="AC142" s="344"/>
      <c r="AD142" s="344"/>
      <c r="AE142" s="344"/>
      <c r="AF142" s="344"/>
      <c r="AG142" s="344"/>
      <c r="AH142" s="344"/>
      <c r="AI142" s="344"/>
      <c r="AJ142" s="344"/>
      <c r="AK142" s="344"/>
      <c r="AL142" s="344"/>
      <c r="AM142" s="344"/>
      <c r="AN142" s="344"/>
      <c r="AO142" s="344"/>
      <c r="AP142" s="344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  <c r="BJ142" s="344"/>
      <c r="BK142" s="344"/>
      <c r="BL142" s="344"/>
      <c r="BM142" s="344"/>
      <c r="BN142" s="344"/>
    </row>
    <row r="143" spans="1:66" x14ac:dyDescent="0.25">
      <c r="A143" s="19" t="s">
        <v>167</v>
      </c>
      <c r="B143" s="326">
        <v>751.32282550217371</v>
      </c>
      <c r="C143" s="326">
        <f t="shared" ref="C143:C155" si="9">IF(B143*C$2&lt;(C$3/52.18),B143+(C$3/52.18),B143*(1+C$2))</f>
        <v>758.83605375719549</v>
      </c>
      <c r="D143" s="326"/>
      <c r="E143" s="326"/>
      <c r="F143" s="326"/>
      <c r="G143" s="326"/>
      <c r="H143" s="326"/>
      <c r="I143" s="326"/>
      <c r="J143" s="326"/>
      <c r="K143" s="326"/>
      <c r="L143" s="326"/>
      <c r="M143" s="326"/>
      <c r="N143" s="326"/>
      <c r="O143" s="326"/>
      <c r="P143" s="326"/>
      <c r="Q143" s="326"/>
      <c r="R143" s="326"/>
      <c r="S143" s="326"/>
      <c r="T143" s="326"/>
      <c r="U143" s="326"/>
      <c r="V143" s="326"/>
      <c r="W143" s="326"/>
      <c r="X143" s="326"/>
      <c r="Y143" s="326"/>
      <c r="Z143" s="326"/>
      <c r="AA143" s="326"/>
      <c r="AB143" s="326"/>
      <c r="AC143" s="326"/>
      <c r="AD143" s="326"/>
      <c r="AE143" s="326"/>
      <c r="AF143" s="326"/>
      <c r="AG143" s="326"/>
      <c r="AH143" s="326"/>
      <c r="AI143" s="326"/>
      <c r="AJ143" s="326"/>
      <c r="AK143" s="326"/>
      <c r="AL143" s="326"/>
      <c r="AM143" s="326"/>
      <c r="AN143" s="326"/>
      <c r="AO143" s="326"/>
      <c r="AP143" s="326"/>
      <c r="AQ143" s="326"/>
      <c r="AR143" s="326"/>
      <c r="AS143" s="326"/>
      <c r="AT143" s="326"/>
      <c r="AU143" s="326"/>
      <c r="AV143" s="326"/>
      <c r="AW143" s="326"/>
      <c r="AX143" s="326"/>
      <c r="AY143" s="326"/>
      <c r="AZ143" s="326"/>
      <c r="BA143" s="326"/>
      <c r="BB143" s="326"/>
      <c r="BC143" s="326"/>
      <c r="BD143" s="326"/>
      <c r="BE143" s="326"/>
      <c r="BF143" s="326"/>
      <c r="BG143" s="326"/>
      <c r="BH143" s="326"/>
      <c r="BI143" s="326"/>
      <c r="BJ143" s="326"/>
      <c r="BK143" s="326"/>
      <c r="BL143" s="326"/>
      <c r="BM143" s="326"/>
      <c r="BN143" s="326"/>
    </row>
    <row r="144" spans="1:66" x14ac:dyDescent="0.25">
      <c r="A144" s="19" t="s">
        <v>79</v>
      </c>
      <c r="B144" s="326">
        <v>754.87020897077377</v>
      </c>
      <c r="C144" s="326">
        <f t="shared" si="9"/>
        <v>762.41891106048149</v>
      </c>
      <c r="D144" s="326"/>
      <c r="E144" s="326"/>
      <c r="F144" s="326"/>
      <c r="G144" s="326"/>
      <c r="H144" s="326"/>
      <c r="I144" s="326"/>
      <c r="J144" s="326"/>
      <c r="K144" s="326"/>
      <c r="L144" s="326"/>
      <c r="M144" s="326"/>
      <c r="N144" s="326"/>
      <c r="O144" s="326"/>
      <c r="P144" s="326"/>
      <c r="Q144" s="326"/>
      <c r="R144" s="326"/>
      <c r="S144" s="326"/>
      <c r="T144" s="326"/>
      <c r="U144" s="326"/>
      <c r="V144" s="326"/>
      <c r="W144" s="326"/>
      <c r="X144" s="326"/>
      <c r="Y144" s="326"/>
      <c r="Z144" s="326"/>
      <c r="AA144" s="326"/>
      <c r="AB144" s="326"/>
      <c r="AC144" s="326"/>
      <c r="AD144" s="326"/>
      <c r="AE144" s="326"/>
      <c r="AF144" s="326"/>
      <c r="AG144" s="326"/>
      <c r="AH144" s="326"/>
      <c r="AI144" s="326"/>
      <c r="AJ144" s="326"/>
      <c r="AK144" s="326"/>
      <c r="AL144" s="326"/>
      <c r="AM144" s="326"/>
      <c r="AN144" s="326"/>
      <c r="AO144" s="326"/>
      <c r="AP144" s="326"/>
      <c r="AQ144" s="326"/>
      <c r="AR144" s="326"/>
      <c r="AS144" s="326"/>
      <c r="AT144" s="326"/>
      <c r="AU144" s="326"/>
      <c r="AV144" s="326"/>
      <c r="AW144" s="326"/>
      <c r="AX144" s="326"/>
      <c r="AY144" s="326"/>
      <c r="AZ144" s="326"/>
      <c r="BA144" s="326"/>
      <c r="BB144" s="326"/>
      <c r="BC144" s="326"/>
      <c r="BD144" s="326"/>
      <c r="BE144" s="326"/>
      <c r="BF144" s="326"/>
      <c r="BG144" s="326"/>
      <c r="BH144" s="326"/>
      <c r="BI144" s="326"/>
      <c r="BJ144" s="326"/>
      <c r="BK144" s="326"/>
      <c r="BL144" s="326"/>
      <c r="BM144" s="326"/>
      <c r="BN144" s="326"/>
    </row>
    <row r="145" spans="1:66" x14ac:dyDescent="0.25">
      <c r="A145" s="19" t="s">
        <v>215</v>
      </c>
      <c r="B145" s="326">
        <v>758.22468336857378</v>
      </c>
      <c r="C145" s="326">
        <f t="shared" si="9"/>
        <v>765.80693020225954</v>
      </c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  <c r="N145" s="326"/>
      <c r="O145" s="326"/>
      <c r="P145" s="326"/>
      <c r="Q145" s="326"/>
      <c r="R145" s="326"/>
      <c r="S145" s="326"/>
      <c r="T145" s="326"/>
      <c r="U145" s="326"/>
      <c r="V145" s="326"/>
      <c r="W145" s="326"/>
      <c r="X145" s="326"/>
      <c r="Y145" s="326"/>
      <c r="Z145" s="326"/>
      <c r="AA145" s="326"/>
      <c r="AB145" s="326"/>
      <c r="AC145" s="326"/>
      <c r="AD145" s="326"/>
      <c r="AE145" s="326"/>
      <c r="AF145" s="326"/>
      <c r="AG145" s="326"/>
      <c r="AH145" s="326"/>
      <c r="AI145" s="326"/>
      <c r="AJ145" s="326"/>
      <c r="AK145" s="326"/>
      <c r="AL145" s="326"/>
      <c r="AM145" s="326"/>
      <c r="AN145" s="326"/>
      <c r="AO145" s="326"/>
      <c r="AP145" s="326"/>
      <c r="AQ145" s="326"/>
      <c r="AR145" s="326"/>
      <c r="AS145" s="326"/>
      <c r="AT145" s="326"/>
      <c r="AU145" s="326"/>
      <c r="AV145" s="326"/>
      <c r="AW145" s="326"/>
      <c r="AX145" s="326"/>
      <c r="AY145" s="326"/>
      <c r="AZ145" s="326"/>
      <c r="BA145" s="326"/>
      <c r="BB145" s="326"/>
      <c r="BC145" s="326"/>
      <c r="BD145" s="326"/>
      <c r="BE145" s="326"/>
      <c r="BF145" s="326"/>
      <c r="BG145" s="326"/>
      <c r="BH145" s="326"/>
      <c r="BI145" s="326"/>
      <c r="BJ145" s="326"/>
      <c r="BK145" s="326"/>
      <c r="BL145" s="326"/>
      <c r="BM145" s="326"/>
      <c r="BN145" s="326"/>
    </row>
    <row r="146" spans="1:66" x14ac:dyDescent="0.25">
      <c r="A146" s="19" t="s">
        <v>216</v>
      </c>
      <c r="B146" s="326">
        <v>758.22468336857378</v>
      </c>
      <c r="C146" s="326">
        <f t="shared" si="9"/>
        <v>765.80693020225954</v>
      </c>
      <c r="D146" s="326"/>
      <c r="E146" s="326"/>
      <c r="F146" s="326"/>
      <c r="G146" s="326"/>
      <c r="H146" s="326"/>
      <c r="I146" s="326"/>
      <c r="J146" s="326"/>
      <c r="K146" s="326"/>
      <c r="L146" s="326"/>
      <c r="M146" s="326"/>
      <c r="N146" s="326"/>
      <c r="O146" s="326"/>
      <c r="P146" s="326"/>
      <c r="Q146" s="326"/>
      <c r="R146" s="326"/>
      <c r="S146" s="326"/>
      <c r="T146" s="326"/>
      <c r="U146" s="326"/>
      <c r="V146" s="326"/>
      <c r="W146" s="326"/>
      <c r="X146" s="326"/>
      <c r="Y146" s="326"/>
      <c r="Z146" s="326"/>
      <c r="AA146" s="326"/>
      <c r="AB146" s="326"/>
      <c r="AC146" s="326"/>
      <c r="AD146" s="326"/>
      <c r="AE146" s="326"/>
      <c r="AF146" s="326"/>
      <c r="AG146" s="326"/>
      <c r="AH146" s="326"/>
      <c r="AI146" s="326"/>
      <c r="AJ146" s="326"/>
      <c r="AK146" s="326"/>
      <c r="AL146" s="326"/>
      <c r="AM146" s="326"/>
      <c r="AN146" s="326"/>
      <c r="AO146" s="326"/>
      <c r="AP146" s="326"/>
      <c r="AQ146" s="326"/>
      <c r="AR146" s="326"/>
      <c r="AS146" s="326"/>
      <c r="AT146" s="326"/>
      <c r="AU146" s="326"/>
      <c r="AV146" s="326"/>
      <c r="AW146" s="326"/>
      <c r="AX146" s="326"/>
      <c r="AY146" s="326"/>
      <c r="AZ146" s="326"/>
      <c r="BA146" s="326"/>
      <c r="BB146" s="326"/>
      <c r="BC146" s="326"/>
      <c r="BD146" s="326"/>
      <c r="BE146" s="326"/>
      <c r="BF146" s="326"/>
      <c r="BG146" s="326"/>
      <c r="BH146" s="326"/>
      <c r="BI146" s="326"/>
      <c r="BJ146" s="326"/>
      <c r="BK146" s="326"/>
      <c r="BL146" s="326"/>
      <c r="BM146" s="326"/>
      <c r="BN146" s="326"/>
    </row>
    <row r="147" spans="1:66" x14ac:dyDescent="0.25">
      <c r="A147" s="19" t="s">
        <v>217</v>
      </c>
      <c r="B147" s="326">
        <v>758.4926126335738</v>
      </c>
      <c r="C147" s="326">
        <f t="shared" si="9"/>
        <v>766.07753875990954</v>
      </c>
      <c r="D147" s="326"/>
      <c r="E147" s="326"/>
      <c r="F147" s="326"/>
      <c r="G147" s="326"/>
      <c r="H147" s="326"/>
      <c r="I147" s="326"/>
      <c r="J147" s="326"/>
      <c r="K147" s="326"/>
      <c r="L147" s="326"/>
      <c r="M147" s="326"/>
      <c r="N147" s="326"/>
      <c r="O147" s="326"/>
      <c r="P147" s="326"/>
      <c r="Q147" s="326"/>
      <c r="R147" s="326"/>
      <c r="S147" s="326"/>
      <c r="T147" s="326"/>
      <c r="U147" s="326"/>
      <c r="V147" s="326"/>
      <c r="W147" s="326"/>
      <c r="X147" s="326"/>
      <c r="Y147" s="326"/>
      <c r="Z147" s="326"/>
      <c r="AA147" s="326"/>
      <c r="AB147" s="326"/>
      <c r="AC147" s="326"/>
      <c r="AD147" s="326"/>
      <c r="AE147" s="326"/>
      <c r="AF147" s="326"/>
      <c r="AG147" s="326"/>
      <c r="AH147" s="326"/>
      <c r="AI147" s="326"/>
      <c r="AJ147" s="326"/>
      <c r="AK147" s="326"/>
      <c r="AL147" s="326"/>
      <c r="AM147" s="326"/>
      <c r="AN147" s="326"/>
      <c r="AO147" s="326"/>
      <c r="AP147" s="326"/>
      <c r="AQ147" s="326"/>
      <c r="AR147" s="326"/>
      <c r="AS147" s="326"/>
      <c r="AT147" s="326"/>
      <c r="AU147" s="326"/>
      <c r="AV147" s="326"/>
      <c r="AW147" s="326"/>
      <c r="AX147" s="326"/>
      <c r="AY147" s="326"/>
      <c r="AZ147" s="326"/>
      <c r="BA147" s="326"/>
      <c r="BB147" s="326"/>
      <c r="BC147" s="326"/>
      <c r="BD147" s="326"/>
      <c r="BE147" s="326"/>
      <c r="BF147" s="326"/>
      <c r="BG147" s="326"/>
      <c r="BH147" s="326"/>
      <c r="BI147" s="326"/>
      <c r="BJ147" s="326"/>
      <c r="BK147" s="326"/>
      <c r="BL147" s="326"/>
      <c r="BM147" s="326"/>
      <c r="BN147" s="326"/>
    </row>
    <row r="148" spans="1:66" x14ac:dyDescent="0.25">
      <c r="A148" s="19" t="s">
        <v>218</v>
      </c>
      <c r="B148" s="326">
        <v>760.41098617097384</v>
      </c>
      <c r="C148" s="326">
        <f t="shared" si="9"/>
        <v>768.01509603268357</v>
      </c>
      <c r="D148" s="326"/>
      <c r="E148" s="326"/>
      <c r="F148" s="326"/>
      <c r="G148" s="326"/>
      <c r="H148" s="326"/>
      <c r="I148" s="326"/>
      <c r="J148" s="326"/>
      <c r="K148" s="326"/>
      <c r="L148" s="326"/>
      <c r="M148" s="326"/>
      <c r="N148" s="326"/>
      <c r="O148" s="326"/>
      <c r="P148" s="326"/>
      <c r="Q148" s="326"/>
      <c r="R148" s="326"/>
      <c r="S148" s="326"/>
      <c r="T148" s="326"/>
      <c r="U148" s="326"/>
      <c r="V148" s="326"/>
      <c r="W148" s="326"/>
      <c r="X148" s="326"/>
      <c r="Y148" s="326"/>
      <c r="Z148" s="326"/>
      <c r="AA148" s="326"/>
      <c r="AB148" s="326"/>
      <c r="AC148" s="326"/>
      <c r="AD148" s="326"/>
      <c r="AE148" s="326"/>
      <c r="AF148" s="326"/>
      <c r="AG148" s="326"/>
      <c r="AH148" s="326"/>
      <c r="AI148" s="326"/>
      <c r="AJ148" s="326"/>
      <c r="AK148" s="326"/>
      <c r="AL148" s="326"/>
      <c r="AM148" s="326"/>
      <c r="AN148" s="326"/>
      <c r="AO148" s="326"/>
      <c r="AP148" s="326"/>
      <c r="AQ148" s="326"/>
      <c r="AR148" s="326"/>
      <c r="AS148" s="326"/>
      <c r="AT148" s="326"/>
      <c r="AU148" s="326"/>
      <c r="AV148" s="326"/>
      <c r="AW148" s="326"/>
      <c r="AX148" s="326"/>
      <c r="AY148" s="326"/>
      <c r="AZ148" s="326"/>
      <c r="BA148" s="326"/>
      <c r="BB148" s="326"/>
      <c r="BC148" s="326"/>
      <c r="BD148" s="326"/>
      <c r="BE148" s="326"/>
      <c r="BF148" s="326"/>
      <c r="BG148" s="326"/>
      <c r="BH148" s="326"/>
      <c r="BI148" s="326"/>
      <c r="BJ148" s="326"/>
      <c r="BK148" s="326"/>
      <c r="BL148" s="326"/>
      <c r="BM148" s="326"/>
      <c r="BN148" s="326"/>
    </row>
    <row r="149" spans="1:66" x14ac:dyDescent="0.25">
      <c r="A149" s="19" t="s">
        <v>219</v>
      </c>
      <c r="B149" s="326">
        <v>762.27577385537381</v>
      </c>
      <c r="C149" s="326">
        <f t="shared" si="9"/>
        <v>769.8985315939276</v>
      </c>
      <c r="D149" s="326"/>
      <c r="E149" s="326"/>
      <c r="F149" s="326"/>
      <c r="G149" s="326"/>
      <c r="H149" s="326"/>
      <c r="I149" s="326"/>
      <c r="J149" s="326"/>
      <c r="K149" s="326"/>
      <c r="L149" s="326"/>
      <c r="M149" s="326"/>
      <c r="N149" s="326"/>
      <c r="O149" s="326"/>
      <c r="P149" s="326"/>
      <c r="Q149" s="326"/>
      <c r="R149" s="326"/>
      <c r="S149" s="326"/>
      <c r="T149" s="326"/>
      <c r="U149" s="326"/>
      <c r="V149" s="326"/>
      <c r="W149" s="326"/>
      <c r="X149" s="326"/>
      <c r="Y149" s="326"/>
      <c r="Z149" s="326"/>
      <c r="AA149" s="326"/>
      <c r="AB149" s="326"/>
      <c r="AC149" s="326"/>
      <c r="AD149" s="326"/>
      <c r="AE149" s="326"/>
      <c r="AF149" s="326"/>
      <c r="AG149" s="326"/>
      <c r="AH149" s="326"/>
      <c r="AI149" s="326"/>
      <c r="AJ149" s="326"/>
      <c r="AK149" s="326"/>
      <c r="AL149" s="326"/>
      <c r="AM149" s="326"/>
      <c r="AN149" s="326"/>
      <c r="AO149" s="326"/>
      <c r="AP149" s="326"/>
      <c r="AQ149" s="326"/>
      <c r="AR149" s="326"/>
      <c r="AS149" s="326"/>
      <c r="AT149" s="326"/>
      <c r="AU149" s="326"/>
      <c r="AV149" s="326"/>
      <c r="AW149" s="326"/>
      <c r="AX149" s="326"/>
      <c r="AY149" s="326"/>
      <c r="AZ149" s="326"/>
      <c r="BA149" s="326"/>
      <c r="BB149" s="326"/>
      <c r="BC149" s="326"/>
      <c r="BD149" s="326"/>
      <c r="BE149" s="326"/>
      <c r="BF149" s="326"/>
      <c r="BG149" s="326"/>
      <c r="BH149" s="326"/>
      <c r="BI149" s="326"/>
      <c r="BJ149" s="326"/>
      <c r="BK149" s="326"/>
      <c r="BL149" s="326"/>
      <c r="BM149" s="326"/>
      <c r="BN149" s="326"/>
    </row>
    <row r="150" spans="1:66" x14ac:dyDescent="0.25">
      <c r="A150" s="19" t="s">
        <v>220</v>
      </c>
      <c r="B150" s="326">
        <v>764.29060192817383</v>
      </c>
      <c r="C150" s="326">
        <f t="shared" si="9"/>
        <v>771.93350794745561</v>
      </c>
      <c r="D150" s="326"/>
      <c r="E150" s="326"/>
      <c r="F150" s="326"/>
      <c r="G150" s="326"/>
      <c r="H150" s="326"/>
      <c r="I150" s="326"/>
      <c r="J150" s="326"/>
      <c r="K150" s="326"/>
      <c r="L150" s="326"/>
      <c r="M150" s="326"/>
      <c r="N150" s="326"/>
      <c r="O150" s="326"/>
      <c r="P150" s="326"/>
      <c r="Q150" s="326"/>
      <c r="R150" s="326"/>
      <c r="S150" s="326"/>
      <c r="T150" s="326"/>
      <c r="U150" s="326"/>
      <c r="V150" s="326"/>
      <c r="W150" s="326"/>
      <c r="X150" s="326"/>
      <c r="Y150" s="326"/>
      <c r="Z150" s="326"/>
      <c r="AA150" s="326"/>
      <c r="AB150" s="326"/>
      <c r="AC150" s="326"/>
      <c r="AD150" s="326"/>
      <c r="AE150" s="326"/>
      <c r="AF150" s="326"/>
      <c r="AG150" s="326"/>
      <c r="AH150" s="326"/>
      <c r="AI150" s="326"/>
      <c r="AJ150" s="326"/>
      <c r="AK150" s="326"/>
      <c r="AL150" s="326"/>
      <c r="AM150" s="326"/>
      <c r="AN150" s="326"/>
      <c r="AO150" s="326"/>
      <c r="AP150" s="326"/>
      <c r="AQ150" s="326"/>
      <c r="AR150" s="326"/>
      <c r="AS150" s="326"/>
      <c r="AT150" s="326"/>
      <c r="AU150" s="326"/>
      <c r="AV150" s="326"/>
      <c r="AW150" s="326"/>
      <c r="AX150" s="326"/>
      <c r="AY150" s="326"/>
      <c r="AZ150" s="326"/>
      <c r="BA150" s="326"/>
      <c r="BB150" s="326"/>
      <c r="BC150" s="326"/>
      <c r="BD150" s="326"/>
      <c r="BE150" s="326"/>
      <c r="BF150" s="326"/>
      <c r="BG150" s="326"/>
      <c r="BH150" s="326"/>
      <c r="BI150" s="326"/>
      <c r="BJ150" s="326"/>
      <c r="BK150" s="326"/>
      <c r="BL150" s="326"/>
      <c r="BM150" s="326"/>
      <c r="BN150" s="326"/>
    </row>
    <row r="151" spans="1:66" x14ac:dyDescent="0.25">
      <c r="A151" s="19" t="s">
        <v>221</v>
      </c>
      <c r="B151" s="326">
        <v>766.21969263617382</v>
      </c>
      <c r="C151" s="326">
        <f t="shared" si="9"/>
        <v>773.88188956253555</v>
      </c>
      <c r="D151" s="326"/>
      <c r="E151" s="326"/>
      <c r="F151" s="326"/>
      <c r="G151" s="326"/>
      <c r="H151" s="326"/>
      <c r="I151" s="326"/>
      <c r="J151" s="326"/>
      <c r="K151" s="326"/>
      <c r="L151" s="326"/>
      <c r="M151" s="326"/>
      <c r="N151" s="326"/>
      <c r="O151" s="326"/>
      <c r="P151" s="326"/>
      <c r="Q151" s="326"/>
      <c r="R151" s="326"/>
      <c r="S151" s="326"/>
      <c r="T151" s="326"/>
      <c r="U151" s="326"/>
      <c r="V151" s="326"/>
      <c r="W151" s="326"/>
      <c r="X151" s="326"/>
      <c r="Y151" s="326"/>
      <c r="Z151" s="326"/>
      <c r="AA151" s="326"/>
      <c r="AB151" s="326"/>
      <c r="AC151" s="326"/>
      <c r="AD151" s="326"/>
      <c r="AE151" s="326"/>
      <c r="AF151" s="326"/>
      <c r="AG151" s="326"/>
      <c r="AH151" s="326"/>
      <c r="AI151" s="326"/>
      <c r="AJ151" s="326"/>
      <c r="AK151" s="326"/>
      <c r="AL151" s="326"/>
      <c r="AM151" s="326"/>
      <c r="AN151" s="326"/>
      <c r="AO151" s="326"/>
      <c r="AP151" s="326"/>
      <c r="AQ151" s="326"/>
      <c r="AR151" s="326"/>
      <c r="AS151" s="326"/>
      <c r="AT151" s="326"/>
      <c r="AU151" s="326"/>
      <c r="AV151" s="326"/>
      <c r="AW151" s="326"/>
      <c r="AX151" s="326"/>
      <c r="AY151" s="326"/>
      <c r="AZ151" s="326"/>
      <c r="BA151" s="326"/>
      <c r="BB151" s="326"/>
      <c r="BC151" s="326"/>
      <c r="BD151" s="326"/>
      <c r="BE151" s="326"/>
      <c r="BF151" s="326"/>
      <c r="BG151" s="326"/>
      <c r="BH151" s="326"/>
      <c r="BI151" s="326"/>
      <c r="BJ151" s="326"/>
      <c r="BK151" s="326"/>
      <c r="BL151" s="326"/>
      <c r="BM151" s="326"/>
      <c r="BN151" s="326"/>
    </row>
    <row r="152" spans="1:66" x14ac:dyDescent="0.25">
      <c r="A152" s="19" t="s">
        <v>222</v>
      </c>
      <c r="B152" s="326">
        <v>768.22380353837366</v>
      </c>
      <c r="C152" s="326">
        <f t="shared" si="9"/>
        <v>775.90604157375742</v>
      </c>
      <c r="D152" s="326"/>
      <c r="E152" s="326"/>
      <c r="F152" s="326"/>
      <c r="G152" s="326"/>
      <c r="H152" s="326"/>
      <c r="I152" s="326"/>
      <c r="J152" s="326"/>
      <c r="K152" s="326"/>
      <c r="L152" s="326"/>
      <c r="M152" s="326"/>
      <c r="N152" s="326"/>
      <c r="O152" s="326"/>
      <c r="P152" s="326"/>
      <c r="Q152" s="326"/>
      <c r="R152" s="326"/>
      <c r="S152" s="326"/>
      <c r="T152" s="326"/>
      <c r="U152" s="326"/>
      <c r="V152" s="326"/>
      <c r="W152" s="326"/>
      <c r="X152" s="326"/>
      <c r="Y152" s="326"/>
      <c r="Z152" s="326"/>
      <c r="AA152" s="326"/>
      <c r="AB152" s="326"/>
      <c r="AC152" s="326"/>
      <c r="AD152" s="326"/>
      <c r="AE152" s="326"/>
      <c r="AF152" s="326"/>
      <c r="AG152" s="326"/>
      <c r="AH152" s="326"/>
      <c r="AI152" s="326"/>
      <c r="AJ152" s="326"/>
      <c r="AK152" s="326"/>
      <c r="AL152" s="326"/>
      <c r="AM152" s="326"/>
      <c r="AN152" s="326"/>
      <c r="AO152" s="326"/>
      <c r="AP152" s="326"/>
      <c r="AQ152" s="326"/>
      <c r="AR152" s="326"/>
      <c r="AS152" s="326"/>
      <c r="AT152" s="326"/>
      <c r="AU152" s="326"/>
      <c r="AV152" s="326"/>
      <c r="AW152" s="326"/>
      <c r="AX152" s="326"/>
      <c r="AY152" s="326"/>
      <c r="AZ152" s="326"/>
      <c r="BA152" s="326"/>
      <c r="BB152" s="326"/>
      <c r="BC152" s="326"/>
      <c r="BD152" s="326"/>
      <c r="BE152" s="326"/>
      <c r="BF152" s="326"/>
      <c r="BG152" s="326"/>
      <c r="BH152" s="326"/>
      <c r="BI152" s="326"/>
      <c r="BJ152" s="326"/>
      <c r="BK152" s="326"/>
      <c r="BL152" s="326"/>
      <c r="BM152" s="326"/>
      <c r="BN152" s="326"/>
    </row>
    <row r="153" spans="1:66" x14ac:dyDescent="0.25">
      <c r="A153" s="19" t="s">
        <v>223</v>
      </c>
      <c r="B153" s="326">
        <v>770.34580331717382</v>
      </c>
      <c r="C153" s="326">
        <f t="shared" si="9"/>
        <v>778.04926135034555</v>
      </c>
      <c r="D153" s="326"/>
      <c r="E153" s="326"/>
      <c r="F153" s="326"/>
      <c r="G153" s="326"/>
      <c r="H153" s="326"/>
      <c r="I153" s="326"/>
      <c r="J153" s="326"/>
      <c r="K153" s="326"/>
      <c r="L153" s="326"/>
      <c r="M153" s="326"/>
      <c r="N153" s="326"/>
      <c r="O153" s="326"/>
      <c r="P153" s="326"/>
      <c r="Q153" s="326"/>
      <c r="R153" s="326"/>
      <c r="S153" s="326"/>
      <c r="T153" s="326"/>
      <c r="U153" s="326"/>
      <c r="V153" s="326"/>
      <c r="W153" s="326"/>
      <c r="X153" s="326"/>
      <c r="Y153" s="326"/>
      <c r="Z153" s="326"/>
      <c r="AA153" s="326"/>
      <c r="AB153" s="326"/>
      <c r="AC153" s="326"/>
      <c r="AD153" s="326"/>
      <c r="AE153" s="326"/>
      <c r="AF153" s="326"/>
      <c r="AG153" s="326"/>
      <c r="AH153" s="326"/>
      <c r="AI153" s="326"/>
      <c r="AJ153" s="326"/>
      <c r="AK153" s="326"/>
      <c r="AL153" s="326"/>
      <c r="AM153" s="326"/>
      <c r="AN153" s="326"/>
      <c r="AO153" s="326"/>
      <c r="AP153" s="326"/>
      <c r="AQ153" s="326"/>
      <c r="AR153" s="326"/>
      <c r="AS153" s="326"/>
      <c r="AT153" s="326"/>
      <c r="AU153" s="326"/>
      <c r="AV153" s="326"/>
      <c r="AW153" s="326"/>
      <c r="AX153" s="326"/>
      <c r="AY153" s="326"/>
      <c r="AZ153" s="326"/>
      <c r="BA153" s="326"/>
      <c r="BB153" s="326"/>
      <c r="BC153" s="326"/>
      <c r="BD153" s="326"/>
      <c r="BE153" s="326"/>
      <c r="BF153" s="326"/>
      <c r="BG153" s="326"/>
      <c r="BH153" s="326"/>
      <c r="BI153" s="326"/>
      <c r="BJ153" s="326"/>
      <c r="BK153" s="326"/>
      <c r="BL153" s="326"/>
      <c r="BM153" s="326"/>
      <c r="BN153" s="326"/>
    </row>
    <row r="154" spans="1:66" x14ac:dyDescent="0.25">
      <c r="A154" s="19" t="s">
        <v>224</v>
      </c>
      <c r="B154" s="326">
        <v>772.46780309597375</v>
      </c>
      <c r="C154" s="326">
        <f t="shared" si="9"/>
        <v>780.19248112693344</v>
      </c>
      <c r="D154" s="326"/>
      <c r="E154" s="326"/>
      <c r="F154" s="326"/>
      <c r="G154" s="326"/>
      <c r="H154" s="326"/>
      <c r="I154" s="326"/>
      <c r="J154" s="326"/>
      <c r="K154" s="326"/>
      <c r="L154" s="326"/>
      <c r="M154" s="326"/>
      <c r="N154" s="326"/>
      <c r="O154" s="326"/>
      <c r="P154" s="326"/>
      <c r="Q154" s="326"/>
      <c r="R154" s="326"/>
      <c r="S154" s="326"/>
      <c r="T154" s="326"/>
      <c r="U154" s="326"/>
      <c r="V154" s="326"/>
      <c r="W154" s="326"/>
      <c r="X154" s="326"/>
      <c r="Y154" s="326"/>
      <c r="Z154" s="326"/>
      <c r="AA154" s="326"/>
      <c r="AB154" s="326"/>
      <c r="AC154" s="326"/>
      <c r="AD154" s="326"/>
      <c r="AE154" s="326"/>
      <c r="AF154" s="326"/>
      <c r="AG154" s="326"/>
      <c r="AH154" s="326"/>
      <c r="AI154" s="326"/>
      <c r="AJ154" s="326"/>
      <c r="AK154" s="326"/>
      <c r="AL154" s="326"/>
      <c r="AM154" s="326"/>
      <c r="AN154" s="326"/>
      <c r="AO154" s="326"/>
      <c r="AP154" s="326"/>
      <c r="AQ154" s="326"/>
      <c r="AR154" s="326"/>
      <c r="AS154" s="326"/>
      <c r="AT154" s="326"/>
      <c r="AU154" s="326"/>
      <c r="AV154" s="326"/>
      <c r="AW154" s="326"/>
      <c r="AX154" s="326"/>
      <c r="AY154" s="326"/>
      <c r="AZ154" s="326"/>
      <c r="BA154" s="326"/>
      <c r="BB154" s="326"/>
      <c r="BC154" s="326"/>
      <c r="BD154" s="326"/>
      <c r="BE154" s="326"/>
      <c r="BF154" s="326"/>
      <c r="BG154" s="326"/>
      <c r="BH154" s="326"/>
      <c r="BI154" s="326"/>
      <c r="BJ154" s="326"/>
      <c r="BK154" s="326"/>
      <c r="BL154" s="326"/>
      <c r="BM154" s="326"/>
      <c r="BN154" s="326"/>
    </row>
    <row r="155" spans="1:66" x14ac:dyDescent="0.25">
      <c r="A155" s="19" t="s">
        <v>225</v>
      </c>
      <c r="B155" s="326">
        <v>774.46119682757376</v>
      </c>
      <c r="C155" s="326">
        <f t="shared" si="9"/>
        <v>782.20580879584952</v>
      </c>
      <c r="D155" s="326"/>
      <c r="E155" s="326"/>
      <c r="F155" s="326"/>
      <c r="G155" s="326"/>
      <c r="H155" s="326"/>
      <c r="I155" s="326"/>
      <c r="J155" s="326"/>
      <c r="K155" s="326"/>
      <c r="L155" s="326"/>
      <c r="M155" s="326"/>
      <c r="N155" s="326"/>
      <c r="O155" s="326"/>
      <c r="P155" s="326"/>
      <c r="Q155" s="326"/>
      <c r="R155" s="326"/>
      <c r="S155" s="326"/>
      <c r="T155" s="326"/>
      <c r="U155" s="326"/>
      <c r="V155" s="326"/>
      <c r="W155" s="326"/>
      <c r="X155" s="326"/>
      <c r="Y155" s="326"/>
      <c r="Z155" s="326"/>
      <c r="AA155" s="326"/>
      <c r="AB155" s="326"/>
      <c r="AC155" s="326"/>
      <c r="AD155" s="326"/>
      <c r="AE155" s="326"/>
      <c r="AF155" s="326"/>
      <c r="AG155" s="326"/>
      <c r="AH155" s="326"/>
      <c r="AI155" s="326"/>
      <c r="AJ155" s="326"/>
      <c r="AK155" s="326"/>
      <c r="AL155" s="326"/>
      <c r="AM155" s="326"/>
      <c r="AN155" s="326"/>
      <c r="AO155" s="326"/>
      <c r="AP155" s="326"/>
      <c r="AQ155" s="326"/>
      <c r="AR155" s="326"/>
      <c r="AS155" s="326"/>
      <c r="AT155" s="326"/>
      <c r="AU155" s="326"/>
      <c r="AV155" s="326"/>
      <c r="AW155" s="326"/>
      <c r="AX155" s="326"/>
      <c r="AY155" s="326"/>
      <c r="AZ155" s="326"/>
      <c r="BA155" s="326"/>
      <c r="BB155" s="326"/>
      <c r="BC155" s="326"/>
      <c r="BD155" s="326"/>
      <c r="BE155" s="326"/>
      <c r="BF155" s="326"/>
      <c r="BG155" s="326"/>
      <c r="BH155" s="326"/>
      <c r="BI155" s="326"/>
      <c r="BJ155" s="326"/>
      <c r="BK155" s="326"/>
      <c r="BL155" s="326"/>
      <c r="BM155" s="326"/>
      <c r="BN155" s="326"/>
    </row>
    <row r="156" spans="1:66" x14ac:dyDescent="0.25">
      <c r="A156" s="1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</row>
    <row r="157" spans="1:66" x14ac:dyDescent="0.25">
      <c r="A157" s="34" t="s">
        <v>349</v>
      </c>
      <c r="B157" s="326">
        <v>692.91424573217364</v>
      </c>
      <c r="C157" s="326">
        <f t="shared" ref="C157:C171" si="10">IF(B157*C$2&lt;(C$3/52.18),B157+(C$3/52.18),B157*(1+C$2))</f>
        <v>699.84338818949539</v>
      </c>
      <c r="D157" s="326"/>
      <c r="E157" s="326"/>
      <c r="F157" s="326"/>
      <c r="G157" s="326"/>
      <c r="H157" s="326"/>
      <c r="I157" s="326"/>
      <c r="J157" s="326"/>
      <c r="K157" s="326"/>
      <c r="L157" s="326"/>
      <c r="M157" s="326"/>
      <c r="N157" s="326"/>
      <c r="O157" s="326"/>
      <c r="P157" s="326"/>
      <c r="Q157" s="326"/>
      <c r="R157" s="326"/>
      <c r="S157" s="326"/>
      <c r="T157" s="326"/>
      <c r="U157" s="326"/>
      <c r="V157" s="326"/>
      <c r="W157" s="326"/>
      <c r="X157" s="326"/>
      <c r="Y157" s="326"/>
      <c r="Z157" s="326"/>
      <c r="AA157" s="326"/>
      <c r="AB157" s="326"/>
      <c r="AC157" s="326"/>
      <c r="AD157" s="326"/>
      <c r="AE157" s="326"/>
      <c r="AF157" s="326"/>
      <c r="AG157" s="326"/>
      <c r="AH157" s="326"/>
      <c r="AI157" s="326"/>
      <c r="AJ157" s="326"/>
      <c r="AK157" s="326"/>
      <c r="AL157" s="326"/>
      <c r="AM157" s="326"/>
      <c r="AN157" s="326"/>
      <c r="AO157" s="326"/>
      <c r="AP157" s="326"/>
      <c r="AQ157" s="326"/>
      <c r="AR157" s="326"/>
      <c r="AS157" s="326"/>
      <c r="AT157" s="326"/>
      <c r="AU157" s="326"/>
      <c r="AV157" s="326"/>
      <c r="AW157" s="326"/>
      <c r="AX157" s="326"/>
      <c r="AY157" s="326"/>
      <c r="AZ157" s="326"/>
      <c r="BA157" s="326"/>
      <c r="BB157" s="326"/>
      <c r="BC157" s="326"/>
      <c r="BD157" s="326"/>
      <c r="BE157" s="326"/>
      <c r="BF157" s="326"/>
      <c r="BG157" s="326"/>
      <c r="BH157" s="326"/>
      <c r="BI157" s="326"/>
      <c r="BJ157" s="326"/>
      <c r="BK157" s="326"/>
      <c r="BL157" s="326"/>
      <c r="BM157" s="326"/>
      <c r="BN157" s="326"/>
    </row>
    <row r="158" spans="1:66" x14ac:dyDescent="0.25">
      <c r="A158" s="19" t="s">
        <v>167</v>
      </c>
      <c r="B158" s="326">
        <v>706.93230487697372</v>
      </c>
      <c r="C158" s="326">
        <f t="shared" si="10"/>
        <v>714.00162792574349</v>
      </c>
      <c r="D158" s="326"/>
      <c r="E158" s="326"/>
      <c r="F158" s="326"/>
      <c r="G158" s="326"/>
      <c r="H158" s="326"/>
      <c r="I158" s="326"/>
      <c r="J158" s="326"/>
      <c r="K158" s="326"/>
      <c r="L158" s="326"/>
      <c r="M158" s="326"/>
      <c r="N158" s="326"/>
      <c r="O158" s="326"/>
      <c r="P158" s="326"/>
      <c r="Q158" s="326"/>
      <c r="R158" s="326"/>
      <c r="S158" s="326"/>
      <c r="T158" s="326"/>
      <c r="U158" s="326"/>
      <c r="V158" s="326"/>
      <c r="W158" s="326"/>
      <c r="X158" s="326"/>
      <c r="Y158" s="326"/>
      <c r="Z158" s="326"/>
      <c r="AA158" s="326"/>
      <c r="AB158" s="326"/>
      <c r="AC158" s="326"/>
      <c r="AD158" s="326"/>
      <c r="AE158" s="326"/>
      <c r="AF158" s="326"/>
      <c r="AG158" s="326"/>
      <c r="AH158" s="326"/>
      <c r="AI158" s="326"/>
      <c r="AJ158" s="326"/>
      <c r="AK158" s="326"/>
      <c r="AL158" s="326"/>
      <c r="AM158" s="326"/>
      <c r="AN158" s="326"/>
      <c r="AO158" s="326"/>
      <c r="AP158" s="326"/>
      <c r="AQ158" s="326"/>
      <c r="AR158" s="326"/>
      <c r="AS158" s="326"/>
      <c r="AT158" s="326"/>
      <c r="AU158" s="326"/>
      <c r="AV158" s="326"/>
      <c r="AW158" s="326"/>
      <c r="AX158" s="326"/>
      <c r="AY158" s="326"/>
      <c r="AZ158" s="326"/>
      <c r="BA158" s="326"/>
      <c r="BB158" s="326"/>
      <c r="BC158" s="326"/>
      <c r="BD158" s="326"/>
      <c r="BE158" s="326"/>
      <c r="BF158" s="326"/>
      <c r="BG158" s="326"/>
      <c r="BH158" s="326"/>
      <c r="BI158" s="326"/>
      <c r="BJ158" s="326"/>
      <c r="BK158" s="326"/>
      <c r="BL158" s="326"/>
      <c r="BM158" s="326"/>
      <c r="BN158" s="326"/>
    </row>
    <row r="159" spans="1:66" x14ac:dyDescent="0.25">
      <c r="A159" s="19" t="s">
        <v>79</v>
      </c>
      <c r="B159" s="326">
        <v>751.32282550217371</v>
      </c>
      <c r="C159" s="326">
        <f t="shared" si="10"/>
        <v>758.83605375719549</v>
      </c>
      <c r="D159" s="326"/>
      <c r="E159" s="326"/>
      <c r="F159" s="326"/>
      <c r="G159" s="326"/>
      <c r="H159" s="326"/>
      <c r="I159" s="326"/>
      <c r="J159" s="326"/>
      <c r="K159" s="326"/>
      <c r="L159" s="326"/>
      <c r="M159" s="326"/>
      <c r="N159" s="326"/>
      <c r="O159" s="326"/>
      <c r="P159" s="326"/>
      <c r="Q159" s="326"/>
      <c r="R159" s="326"/>
      <c r="S159" s="326"/>
      <c r="T159" s="326"/>
      <c r="U159" s="326"/>
      <c r="V159" s="326"/>
      <c r="W159" s="326"/>
      <c r="X159" s="326"/>
      <c r="Y159" s="326"/>
      <c r="Z159" s="326"/>
      <c r="AA159" s="326"/>
      <c r="AB159" s="326"/>
      <c r="AC159" s="326"/>
      <c r="AD159" s="326"/>
      <c r="AE159" s="326"/>
      <c r="AF159" s="326"/>
      <c r="AG159" s="326"/>
      <c r="AH159" s="326"/>
      <c r="AI159" s="326"/>
      <c r="AJ159" s="326"/>
      <c r="AK159" s="326"/>
      <c r="AL159" s="326"/>
      <c r="AM159" s="326"/>
      <c r="AN159" s="326"/>
      <c r="AO159" s="326"/>
      <c r="AP159" s="326"/>
      <c r="AQ159" s="326"/>
      <c r="AR159" s="326"/>
      <c r="AS159" s="326"/>
      <c r="AT159" s="326"/>
      <c r="AU159" s="326"/>
      <c r="AV159" s="326"/>
      <c r="AW159" s="326"/>
      <c r="AX159" s="326"/>
      <c r="AY159" s="326"/>
      <c r="AZ159" s="326"/>
      <c r="BA159" s="326"/>
      <c r="BB159" s="326"/>
      <c r="BC159" s="326"/>
      <c r="BD159" s="326"/>
      <c r="BE159" s="326"/>
      <c r="BF159" s="326"/>
      <c r="BG159" s="326"/>
      <c r="BH159" s="326"/>
      <c r="BI159" s="326"/>
      <c r="BJ159" s="326"/>
      <c r="BK159" s="326"/>
      <c r="BL159" s="326"/>
      <c r="BM159" s="326"/>
      <c r="BN159" s="326"/>
    </row>
    <row r="160" spans="1:66" x14ac:dyDescent="0.25">
      <c r="A160" s="19" t="s">
        <v>215</v>
      </c>
      <c r="B160" s="326">
        <v>754.87020897077377</v>
      </c>
      <c r="C160" s="326">
        <f t="shared" si="10"/>
        <v>762.41891106048149</v>
      </c>
      <c r="D160" s="326"/>
      <c r="E160" s="326"/>
      <c r="F160" s="326"/>
      <c r="G160" s="326"/>
      <c r="H160" s="326"/>
      <c r="I160" s="326"/>
      <c r="J160" s="326"/>
      <c r="K160" s="326"/>
      <c r="L160" s="326"/>
      <c r="M160" s="326"/>
      <c r="N160" s="326"/>
      <c r="O160" s="326"/>
      <c r="P160" s="326"/>
      <c r="Q160" s="326"/>
      <c r="R160" s="326"/>
      <c r="S160" s="326"/>
      <c r="T160" s="326"/>
      <c r="U160" s="326"/>
      <c r="V160" s="326"/>
      <c r="W160" s="326"/>
      <c r="X160" s="326"/>
      <c r="Y160" s="326"/>
      <c r="Z160" s="326"/>
      <c r="AA160" s="326"/>
      <c r="AB160" s="326"/>
      <c r="AC160" s="326"/>
      <c r="AD160" s="326"/>
      <c r="AE160" s="326"/>
      <c r="AF160" s="326"/>
      <c r="AG160" s="326"/>
      <c r="AH160" s="326"/>
      <c r="AI160" s="326"/>
      <c r="AJ160" s="326"/>
      <c r="AK160" s="326"/>
      <c r="AL160" s="326"/>
      <c r="AM160" s="326"/>
      <c r="AN160" s="326"/>
      <c r="AO160" s="326"/>
      <c r="AP160" s="326"/>
      <c r="AQ160" s="326"/>
      <c r="AR160" s="326"/>
      <c r="AS160" s="326"/>
      <c r="AT160" s="326"/>
      <c r="AU160" s="326"/>
      <c r="AV160" s="326"/>
      <c r="AW160" s="326"/>
      <c r="AX160" s="326"/>
      <c r="AY160" s="326"/>
      <c r="AZ160" s="326"/>
      <c r="BA160" s="326"/>
      <c r="BB160" s="326"/>
      <c r="BC160" s="326"/>
      <c r="BD160" s="326"/>
      <c r="BE160" s="326"/>
      <c r="BF160" s="326"/>
      <c r="BG160" s="326"/>
      <c r="BH160" s="326"/>
      <c r="BI160" s="326"/>
      <c r="BJ160" s="326"/>
      <c r="BK160" s="326"/>
      <c r="BL160" s="326"/>
      <c r="BM160" s="326"/>
      <c r="BN160" s="326"/>
    </row>
    <row r="161" spans="1:66" x14ac:dyDescent="0.25">
      <c r="A161" s="19" t="s">
        <v>216</v>
      </c>
      <c r="B161" s="326">
        <v>758.22468336857378</v>
      </c>
      <c r="C161" s="326">
        <f t="shared" si="10"/>
        <v>765.80693020225954</v>
      </c>
      <c r="D161" s="326"/>
      <c r="E161" s="326"/>
      <c r="F161" s="326"/>
      <c r="G161" s="326"/>
      <c r="H161" s="326"/>
      <c r="I161" s="326"/>
      <c r="J161" s="326"/>
      <c r="K161" s="326"/>
      <c r="L161" s="326"/>
      <c r="M161" s="326"/>
      <c r="N161" s="326"/>
      <c r="O161" s="326"/>
      <c r="P161" s="326"/>
      <c r="Q161" s="326"/>
      <c r="R161" s="326"/>
      <c r="S161" s="326"/>
      <c r="T161" s="326"/>
      <c r="U161" s="326"/>
      <c r="V161" s="326"/>
      <c r="W161" s="326"/>
      <c r="X161" s="326"/>
      <c r="Y161" s="326"/>
      <c r="Z161" s="326"/>
      <c r="AA161" s="326"/>
      <c r="AB161" s="326"/>
      <c r="AC161" s="326"/>
      <c r="AD161" s="326"/>
      <c r="AE161" s="326"/>
      <c r="AF161" s="326"/>
      <c r="AG161" s="326"/>
      <c r="AH161" s="326"/>
      <c r="AI161" s="326"/>
      <c r="AJ161" s="326"/>
      <c r="AK161" s="326"/>
      <c r="AL161" s="326"/>
      <c r="AM161" s="326"/>
      <c r="AN161" s="326"/>
      <c r="AO161" s="326"/>
      <c r="AP161" s="326"/>
      <c r="AQ161" s="326"/>
      <c r="AR161" s="326"/>
      <c r="AS161" s="326"/>
      <c r="AT161" s="326"/>
      <c r="AU161" s="326"/>
      <c r="AV161" s="326"/>
      <c r="AW161" s="326"/>
      <c r="AX161" s="326"/>
      <c r="AY161" s="326"/>
      <c r="AZ161" s="326"/>
      <c r="BA161" s="326"/>
      <c r="BB161" s="326"/>
      <c r="BC161" s="326"/>
      <c r="BD161" s="326"/>
      <c r="BE161" s="326"/>
      <c r="BF161" s="326"/>
      <c r="BG161" s="326"/>
      <c r="BH161" s="326"/>
      <c r="BI161" s="326"/>
      <c r="BJ161" s="326"/>
      <c r="BK161" s="326"/>
      <c r="BL161" s="326"/>
      <c r="BM161" s="326"/>
      <c r="BN161" s="326"/>
    </row>
    <row r="162" spans="1:66" x14ac:dyDescent="0.25">
      <c r="A162" s="19" t="s">
        <v>217</v>
      </c>
      <c r="B162" s="326">
        <v>758.22468336857378</v>
      </c>
      <c r="C162" s="326">
        <f t="shared" si="10"/>
        <v>765.80693020225954</v>
      </c>
      <c r="D162" s="326"/>
      <c r="E162" s="326"/>
      <c r="F162" s="326"/>
      <c r="G162" s="326"/>
      <c r="H162" s="326"/>
      <c r="I162" s="326"/>
      <c r="J162" s="326"/>
      <c r="K162" s="326"/>
      <c r="L162" s="326"/>
      <c r="M162" s="326"/>
      <c r="N162" s="326"/>
      <c r="O162" s="326"/>
      <c r="P162" s="326"/>
      <c r="Q162" s="326"/>
      <c r="R162" s="326"/>
      <c r="S162" s="326"/>
      <c r="T162" s="326"/>
      <c r="U162" s="326"/>
      <c r="V162" s="326"/>
      <c r="W162" s="326"/>
      <c r="X162" s="326"/>
      <c r="Y162" s="326"/>
      <c r="Z162" s="326"/>
      <c r="AA162" s="326"/>
      <c r="AB162" s="326"/>
      <c r="AC162" s="326"/>
      <c r="AD162" s="326"/>
      <c r="AE162" s="326"/>
      <c r="AF162" s="326"/>
      <c r="AG162" s="326"/>
      <c r="AH162" s="326"/>
      <c r="AI162" s="326"/>
      <c r="AJ162" s="326"/>
      <c r="AK162" s="326"/>
      <c r="AL162" s="326"/>
      <c r="AM162" s="326"/>
      <c r="AN162" s="326"/>
      <c r="AO162" s="326"/>
      <c r="AP162" s="326"/>
      <c r="AQ162" s="326"/>
      <c r="AR162" s="326"/>
      <c r="AS162" s="326"/>
      <c r="AT162" s="326"/>
      <c r="AU162" s="326"/>
      <c r="AV162" s="326"/>
      <c r="AW162" s="326"/>
      <c r="AX162" s="326"/>
      <c r="AY162" s="326"/>
      <c r="AZ162" s="326"/>
      <c r="BA162" s="326"/>
      <c r="BB162" s="326"/>
      <c r="BC162" s="326"/>
      <c r="BD162" s="326"/>
      <c r="BE162" s="326"/>
      <c r="BF162" s="326"/>
      <c r="BG162" s="326"/>
      <c r="BH162" s="326"/>
      <c r="BI162" s="326"/>
      <c r="BJ162" s="326"/>
      <c r="BK162" s="326"/>
      <c r="BL162" s="326"/>
      <c r="BM162" s="326"/>
      <c r="BN162" s="326"/>
    </row>
    <row r="163" spans="1:66" x14ac:dyDescent="0.25">
      <c r="A163" s="19" t="s">
        <v>218</v>
      </c>
      <c r="B163" s="326">
        <v>758.4926126335738</v>
      </c>
      <c r="C163" s="326">
        <f t="shared" si="10"/>
        <v>766.07753875990954</v>
      </c>
      <c r="D163" s="326"/>
      <c r="E163" s="326"/>
      <c r="F163" s="326"/>
      <c r="G163" s="326"/>
      <c r="H163" s="326"/>
      <c r="I163" s="326"/>
      <c r="J163" s="326"/>
      <c r="K163" s="326"/>
      <c r="L163" s="326"/>
      <c r="M163" s="326"/>
      <c r="N163" s="326"/>
      <c r="O163" s="326"/>
      <c r="P163" s="326"/>
      <c r="Q163" s="326"/>
      <c r="R163" s="326"/>
      <c r="S163" s="326"/>
      <c r="T163" s="326"/>
      <c r="U163" s="326"/>
      <c r="V163" s="326"/>
      <c r="W163" s="326"/>
      <c r="X163" s="326"/>
      <c r="Y163" s="326"/>
      <c r="Z163" s="326"/>
      <c r="AA163" s="326"/>
      <c r="AB163" s="326"/>
      <c r="AC163" s="326"/>
      <c r="AD163" s="326"/>
      <c r="AE163" s="326"/>
      <c r="AF163" s="326"/>
      <c r="AG163" s="326"/>
      <c r="AH163" s="326"/>
      <c r="AI163" s="326"/>
      <c r="AJ163" s="326"/>
      <c r="AK163" s="326"/>
      <c r="AL163" s="326"/>
      <c r="AM163" s="326"/>
      <c r="AN163" s="326"/>
      <c r="AO163" s="326"/>
      <c r="AP163" s="326"/>
      <c r="AQ163" s="326"/>
      <c r="AR163" s="326"/>
      <c r="AS163" s="326"/>
      <c r="AT163" s="326"/>
      <c r="AU163" s="326"/>
      <c r="AV163" s="326"/>
      <c r="AW163" s="326"/>
      <c r="AX163" s="326"/>
      <c r="AY163" s="326"/>
      <c r="AZ163" s="326"/>
      <c r="BA163" s="326"/>
      <c r="BB163" s="326"/>
      <c r="BC163" s="326"/>
      <c r="BD163" s="326"/>
      <c r="BE163" s="326"/>
      <c r="BF163" s="326"/>
      <c r="BG163" s="326"/>
      <c r="BH163" s="326"/>
      <c r="BI163" s="326"/>
      <c r="BJ163" s="326"/>
      <c r="BK163" s="326"/>
      <c r="BL163" s="326"/>
      <c r="BM163" s="326"/>
      <c r="BN163" s="326"/>
    </row>
    <row r="164" spans="1:66" x14ac:dyDescent="0.25">
      <c r="A164" s="19" t="s">
        <v>219</v>
      </c>
      <c r="B164" s="326">
        <v>760.41098617097384</v>
      </c>
      <c r="C164" s="326">
        <f t="shared" si="10"/>
        <v>768.01509603268357</v>
      </c>
      <c r="D164" s="326"/>
      <c r="E164" s="326"/>
      <c r="F164" s="326"/>
      <c r="G164" s="326"/>
      <c r="H164" s="326"/>
      <c r="I164" s="326"/>
      <c r="J164" s="326"/>
      <c r="K164" s="326"/>
      <c r="L164" s="326"/>
      <c r="M164" s="326"/>
      <c r="N164" s="326"/>
      <c r="O164" s="326"/>
      <c r="P164" s="326"/>
      <c r="Q164" s="326"/>
      <c r="R164" s="326"/>
      <c r="S164" s="326"/>
      <c r="T164" s="326"/>
      <c r="U164" s="326"/>
      <c r="V164" s="326"/>
      <c r="W164" s="326"/>
      <c r="X164" s="326"/>
      <c r="Y164" s="326"/>
      <c r="Z164" s="326"/>
      <c r="AA164" s="326"/>
      <c r="AB164" s="326"/>
      <c r="AC164" s="326"/>
      <c r="AD164" s="326"/>
      <c r="AE164" s="326"/>
      <c r="AF164" s="326"/>
      <c r="AG164" s="326"/>
      <c r="AH164" s="326"/>
      <c r="AI164" s="326"/>
      <c r="AJ164" s="326"/>
      <c r="AK164" s="326"/>
      <c r="AL164" s="326"/>
      <c r="AM164" s="326"/>
      <c r="AN164" s="326"/>
      <c r="AO164" s="326"/>
      <c r="AP164" s="326"/>
      <c r="AQ164" s="326"/>
      <c r="AR164" s="326"/>
      <c r="AS164" s="326"/>
      <c r="AT164" s="326"/>
      <c r="AU164" s="326"/>
      <c r="AV164" s="326"/>
      <c r="AW164" s="326"/>
      <c r="AX164" s="326"/>
      <c r="AY164" s="326"/>
      <c r="AZ164" s="326"/>
      <c r="BA164" s="326"/>
      <c r="BB164" s="326"/>
      <c r="BC164" s="326"/>
      <c r="BD164" s="326"/>
      <c r="BE164" s="326"/>
      <c r="BF164" s="326"/>
      <c r="BG164" s="326"/>
      <c r="BH164" s="326"/>
      <c r="BI164" s="326"/>
      <c r="BJ164" s="326"/>
      <c r="BK164" s="326"/>
      <c r="BL164" s="326"/>
      <c r="BM164" s="326"/>
      <c r="BN164" s="326"/>
    </row>
    <row r="165" spans="1:66" x14ac:dyDescent="0.25">
      <c r="A165" s="19" t="s">
        <v>220</v>
      </c>
      <c r="B165" s="326">
        <v>762.27577385537381</v>
      </c>
      <c r="C165" s="326">
        <f t="shared" si="10"/>
        <v>769.8985315939276</v>
      </c>
      <c r="D165" s="326"/>
      <c r="E165" s="326"/>
      <c r="F165" s="326"/>
      <c r="G165" s="326"/>
      <c r="H165" s="326"/>
      <c r="I165" s="326"/>
      <c r="J165" s="326"/>
      <c r="K165" s="326"/>
      <c r="L165" s="326"/>
      <c r="M165" s="326"/>
      <c r="N165" s="326"/>
      <c r="O165" s="326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326"/>
      <c r="AH165" s="326"/>
      <c r="AI165" s="326"/>
      <c r="AJ165" s="326"/>
      <c r="AK165" s="326"/>
      <c r="AL165" s="326"/>
      <c r="AM165" s="326"/>
      <c r="AN165" s="326"/>
      <c r="AO165" s="326"/>
      <c r="AP165" s="326"/>
      <c r="AQ165" s="326"/>
      <c r="AR165" s="326"/>
      <c r="AS165" s="326"/>
      <c r="AT165" s="326"/>
      <c r="AU165" s="326"/>
      <c r="AV165" s="326"/>
      <c r="AW165" s="326"/>
      <c r="AX165" s="326"/>
      <c r="AY165" s="326"/>
      <c r="AZ165" s="326"/>
      <c r="BA165" s="326"/>
      <c r="BB165" s="326"/>
      <c r="BC165" s="326"/>
      <c r="BD165" s="326"/>
      <c r="BE165" s="326"/>
      <c r="BF165" s="326"/>
      <c r="BG165" s="326"/>
      <c r="BH165" s="326"/>
      <c r="BI165" s="326"/>
      <c r="BJ165" s="326"/>
      <c r="BK165" s="326"/>
      <c r="BL165" s="326"/>
      <c r="BM165" s="326"/>
      <c r="BN165" s="326"/>
    </row>
    <row r="166" spans="1:66" x14ac:dyDescent="0.25">
      <c r="A166" s="19" t="s">
        <v>221</v>
      </c>
      <c r="B166" s="326">
        <v>764.29060192817383</v>
      </c>
      <c r="C166" s="326">
        <f t="shared" si="10"/>
        <v>771.93350794745561</v>
      </c>
      <c r="D166" s="326"/>
      <c r="E166" s="326"/>
      <c r="F166" s="326"/>
      <c r="G166" s="326"/>
      <c r="H166" s="326"/>
      <c r="I166" s="326"/>
      <c r="J166" s="326"/>
      <c r="K166" s="326"/>
      <c r="L166" s="326"/>
      <c r="M166" s="326"/>
      <c r="N166" s="326"/>
      <c r="O166" s="326"/>
      <c r="P166" s="326"/>
      <c r="Q166" s="326"/>
      <c r="R166" s="326"/>
      <c r="S166" s="326"/>
      <c r="T166" s="326"/>
      <c r="U166" s="326"/>
      <c r="V166" s="326"/>
      <c r="W166" s="326"/>
      <c r="X166" s="326"/>
      <c r="Y166" s="326"/>
      <c r="Z166" s="326"/>
      <c r="AA166" s="326"/>
      <c r="AB166" s="326"/>
      <c r="AC166" s="326"/>
      <c r="AD166" s="326"/>
      <c r="AE166" s="326"/>
      <c r="AF166" s="326"/>
      <c r="AG166" s="326"/>
      <c r="AH166" s="326"/>
      <c r="AI166" s="326"/>
      <c r="AJ166" s="326"/>
      <c r="AK166" s="326"/>
      <c r="AL166" s="326"/>
      <c r="AM166" s="326"/>
      <c r="AN166" s="326"/>
      <c r="AO166" s="326"/>
      <c r="AP166" s="326"/>
      <c r="AQ166" s="326"/>
      <c r="AR166" s="326"/>
      <c r="AS166" s="326"/>
      <c r="AT166" s="326"/>
      <c r="AU166" s="326"/>
      <c r="AV166" s="326"/>
      <c r="AW166" s="326"/>
      <c r="AX166" s="326"/>
      <c r="AY166" s="326"/>
      <c r="AZ166" s="326"/>
      <c r="BA166" s="326"/>
      <c r="BB166" s="326"/>
      <c r="BC166" s="326"/>
      <c r="BD166" s="326"/>
      <c r="BE166" s="326"/>
      <c r="BF166" s="326"/>
      <c r="BG166" s="326"/>
      <c r="BH166" s="326"/>
      <c r="BI166" s="326"/>
      <c r="BJ166" s="326"/>
      <c r="BK166" s="326"/>
      <c r="BL166" s="326"/>
      <c r="BM166" s="326"/>
      <c r="BN166" s="326"/>
    </row>
    <row r="167" spans="1:66" x14ac:dyDescent="0.25">
      <c r="A167" s="19" t="s">
        <v>222</v>
      </c>
      <c r="B167" s="326">
        <v>766.21969263617382</v>
      </c>
      <c r="C167" s="326">
        <f t="shared" si="10"/>
        <v>773.88188956253555</v>
      </c>
      <c r="D167" s="326"/>
      <c r="E167" s="326"/>
      <c r="F167" s="326"/>
      <c r="G167" s="326"/>
      <c r="H167" s="326"/>
      <c r="I167" s="326"/>
      <c r="J167" s="326"/>
      <c r="K167" s="326"/>
      <c r="L167" s="326"/>
      <c r="M167" s="326"/>
      <c r="N167" s="326"/>
      <c r="O167" s="326"/>
      <c r="P167" s="326"/>
      <c r="Q167" s="326"/>
      <c r="R167" s="326"/>
      <c r="S167" s="326"/>
      <c r="T167" s="326"/>
      <c r="U167" s="326"/>
      <c r="V167" s="326"/>
      <c r="W167" s="326"/>
      <c r="X167" s="326"/>
      <c r="Y167" s="326"/>
      <c r="Z167" s="326"/>
      <c r="AA167" s="326"/>
      <c r="AB167" s="326"/>
      <c r="AC167" s="326"/>
      <c r="AD167" s="326"/>
      <c r="AE167" s="326"/>
      <c r="AF167" s="326"/>
      <c r="AG167" s="326"/>
      <c r="AH167" s="326"/>
      <c r="AI167" s="326"/>
      <c r="AJ167" s="326"/>
      <c r="AK167" s="326"/>
      <c r="AL167" s="326"/>
      <c r="AM167" s="326"/>
      <c r="AN167" s="326"/>
      <c r="AO167" s="326"/>
      <c r="AP167" s="326"/>
      <c r="AQ167" s="326"/>
      <c r="AR167" s="326"/>
      <c r="AS167" s="326"/>
      <c r="AT167" s="326"/>
      <c r="AU167" s="326"/>
      <c r="AV167" s="326"/>
      <c r="AW167" s="326"/>
      <c r="AX167" s="326"/>
      <c r="AY167" s="326"/>
      <c r="AZ167" s="326"/>
      <c r="BA167" s="326"/>
      <c r="BB167" s="326"/>
      <c r="BC167" s="326"/>
      <c r="BD167" s="326"/>
      <c r="BE167" s="326"/>
      <c r="BF167" s="326"/>
      <c r="BG167" s="326"/>
      <c r="BH167" s="326"/>
      <c r="BI167" s="326"/>
      <c r="BJ167" s="326"/>
      <c r="BK167" s="326"/>
      <c r="BL167" s="326"/>
      <c r="BM167" s="326"/>
      <c r="BN167" s="326"/>
    </row>
    <row r="168" spans="1:66" x14ac:dyDescent="0.25">
      <c r="A168" s="19" t="s">
        <v>223</v>
      </c>
      <c r="B168" s="326">
        <v>768.22380353837366</v>
      </c>
      <c r="C168" s="326">
        <f t="shared" si="10"/>
        <v>775.90604157375742</v>
      </c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326"/>
      <c r="AH168" s="326"/>
      <c r="AI168" s="326"/>
      <c r="AJ168" s="326"/>
      <c r="AK168" s="326"/>
      <c r="AL168" s="326"/>
      <c r="AM168" s="326"/>
      <c r="AN168" s="326"/>
      <c r="AO168" s="326"/>
      <c r="AP168" s="326"/>
      <c r="AQ168" s="326"/>
      <c r="AR168" s="326"/>
      <c r="AS168" s="326"/>
      <c r="AT168" s="326"/>
      <c r="AU168" s="326"/>
      <c r="AV168" s="326"/>
      <c r="AW168" s="326"/>
      <c r="AX168" s="326"/>
      <c r="AY168" s="326"/>
      <c r="AZ168" s="326"/>
      <c r="BA168" s="326"/>
      <c r="BB168" s="326"/>
      <c r="BC168" s="326"/>
      <c r="BD168" s="326"/>
      <c r="BE168" s="326"/>
      <c r="BF168" s="326"/>
      <c r="BG168" s="326"/>
      <c r="BH168" s="326"/>
      <c r="BI168" s="326"/>
      <c r="BJ168" s="326"/>
      <c r="BK168" s="326"/>
      <c r="BL168" s="326"/>
      <c r="BM168" s="326"/>
      <c r="BN168" s="326"/>
    </row>
    <row r="169" spans="1:66" x14ac:dyDescent="0.25">
      <c r="A169" s="19" t="s">
        <v>224</v>
      </c>
      <c r="B169" s="326">
        <v>770.34580331717382</v>
      </c>
      <c r="C169" s="326">
        <f t="shared" si="10"/>
        <v>778.04926135034555</v>
      </c>
      <c r="D169" s="326"/>
      <c r="E169" s="326"/>
      <c r="F169" s="326"/>
      <c r="G169" s="326"/>
      <c r="H169" s="326"/>
      <c r="I169" s="326"/>
      <c r="J169" s="326"/>
      <c r="K169" s="326"/>
      <c r="L169" s="326"/>
      <c r="M169" s="326"/>
      <c r="N169" s="326"/>
      <c r="O169" s="326"/>
      <c r="P169" s="326"/>
      <c r="Q169" s="326"/>
      <c r="R169" s="326"/>
      <c r="S169" s="326"/>
      <c r="T169" s="326"/>
      <c r="U169" s="326"/>
      <c r="V169" s="326"/>
      <c r="W169" s="326"/>
      <c r="X169" s="326"/>
      <c r="Y169" s="326"/>
      <c r="Z169" s="326"/>
      <c r="AA169" s="326"/>
      <c r="AB169" s="326"/>
      <c r="AC169" s="326"/>
      <c r="AD169" s="326"/>
      <c r="AE169" s="326"/>
      <c r="AF169" s="326"/>
      <c r="AG169" s="326"/>
      <c r="AH169" s="326"/>
      <c r="AI169" s="326"/>
      <c r="AJ169" s="326"/>
      <c r="AK169" s="326"/>
      <c r="AL169" s="326"/>
      <c r="AM169" s="326"/>
      <c r="AN169" s="326"/>
      <c r="AO169" s="326"/>
      <c r="AP169" s="326"/>
      <c r="AQ169" s="326"/>
      <c r="AR169" s="326"/>
      <c r="AS169" s="326"/>
      <c r="AT169" s="326"/>
      <c r="AU169" s="326"/>
      <c r="AV169" s="326"/>
      <c r="AW169" s="326"/>
      <c r="AX169" s="326"/>
      <c r="AY169" s="326"/>
      <c r="AZ169" s="326"/>
      <c r="BA169" s="326"/>
      <c r="BB169" s="326"/>
      <c r="BC169" s="326"/>
      <c r="BD169" s="326"/>
      <c r="BE169" s="326"/>
      <c r="BF169" s="326"/>
      <c r="BG169" s="326"/>
      <c r="BH169" s="326"/>
      <c r="BI169" s="326"/>
      <c r="BJ169" s="326"/>
      <c r="BK169" s="326"/>
      <c r="BL169" s="326"/>
      <c r="BM169" s="326"/>
      <c r="BN169" s="326"/>
    </row>
    <row r="170" spans="1:66" x14ac:dyDescent="0.25">
      <c r="A170" s="19" t="s">
        <v>225</v>
      </c>
      <c r="B170" s="326">
        <v>772.46780309597375</v>
      </c>
      <c r="C170" s="326">
        <f t="shared" si="10"/>
        <v>780.19248112693344</v>
      </c>
      <c r="D170" s="326"/>
      <c r="E170" s="326"/>
      <c r="F170" s="326"/>
      <c r="G170" s="326"/>
      <c r="H170" s="326"/>
      <c r="I170" s="326"/>
      <c r="J170" s="326"/>
      <c r="K170" s="326"/>
      <c r="L170" s="326"/>
      <c r="M170" s="326"/>
      <c r="N170" s="326"/>
      <c r="O170" s="326"/>
      <c r="P170" s="326"/>
      <c r="Q170" s="326"/>
      <c r="R170" s="326"/>
      <c r="S170" s="326"/>
      <c r="T170" s="326"/>
      <c r="U170" s="326"/>
      <c r="V170" s="326"/>
      <c r="W170" s="326"/>
      <c r="X170" s="326"/>
      <c r="Y170" s="326"/>
      <c r="Z170" s="326"/>
      <c r="AA170" s="326"/>
      <c r="AB170" s="326"/>
      <c r="AC170" s="326"/>
      <c r="AD170" s="326"/>
      <c r="AE170" s="326"/>
      <c r="AF170" s="326"/>
      <c r="AG170" s="326"/>
      <c r="AH170" s="326"/>
      <c r="AI170" s="326"/>
      <c r="AJ170" s="326"/>
      <c r="AK170" s="326"/>
      <c r="AL170" s="326"/>
      <c r="AM170" s="326"/>
      <c r="AN170" s="326"/>
      <c r="AO170" s="326"/>
      <c r="AP170" s="326"/>
      <c r="AQ170" s="326"/>
      <c r="AR170" s="326"/>
      <c r="AS170" s="326"/>
      <c r="AT170" s="326"/>
      <c r="AU170" s="326"/>
      <c r="AV170" s="326"/>
      <c r="AW170" s="326"/>
      <c r="AX170" s="326"/>
      <c r="AY170" s="326"/>
      <c r="AZ170" s="326"/>
      <c r="BA170" s="326"/>
      <c r="BB170" s="326"/>
      <c r="BC170" s="326"/>
      <c r="BD170" s="326"/>
      <c r="BE170" s="326"/>
      <c r="BF170" s="326"/>
      <c r="BG170" s="326"/>
      <c r="BH170" s="326"/>
      <c r="BI170" s="326"/>
      <c r="BJ170" s="326"/>
      <c r="BK170" s="326"/>
      <c r="BL170" s="326"/>
      <c r="BM170" s="326"/>
      <c r="BN170" s="326"/>
    </row>
    <row r="171" spans="1:66" x14ac:dyDescent="0.25">
      <c r="A171" s="1"/>
      <c r="B171" s="183">
        <v>774.46119682757376</v>
      </c>
      <c r="C171" s="183">
        <f t="shared" si="10"/>
        <v>782.20580879584952</v>
      </c>
      <c r="D171" s="183"/>
      <c r="E171" s="183"/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  <c r="Z171" s="183"/>
      <c r="AA171" s="183"/>
      <c r="AB171" s="183"/>
      <c r="AC171" s="183"/>
      <c r="AD171" s="183"/>
      <c r="AE171" s="183"/>
      <c r="AF171" s="183"/>
      <c r="AG171" s="183"/>
      <c r="AH171" s="183"/>
      <c r="AI171" s="183"/>
      <c r="AJ171" s="183"/>
      <c r="AK171" s="183"/>
      <c r="AL171" s="183"/>
      <c r="AM171" s="183"/>
      <c r="AN171" s="183"/>
      <c r="AO171" s="183"/>
      <c r="AP171" s="183"/>
      <c r="AQ171" s="183"/>
      <c r="AR171" s="183"/>
      <c r="AS171" s="183"/>
      <c r="AT171" s="183"/>
      <c r="AU171" s="183"/>
      <c r="AV171" s="183"/>
      <c r="AW171" s="183"/>
      <c r="AX171" s="183"/>
      <c r="AY171" s="183"/>
      <c r="AZ171" s="183"/>
      <c r="BA171" s="183"/>
      <c r="BB171" s="183"/>
      <c r="BC171" s="183"/>
      <c r="BD171" s="183"/>
      <c r="BE171" s="183"/>
      <c r="BF171" s="183"/>
      <c r="BG171" s="183"/>
      <c r="BH171" s="183"/>
      <c r="BI171" s="183"/>
      <c r="BJ171" s="183"/>
      <c r="BK171" s="183"/>
      <c r="BL171" s="183"/>
      <c r="BM171" s="183"/>
      <c r="BN171" s="183"/>
    </row>
    <row r="172" spans="1:66" x14ac:dyDescent="0.25">
      <c r="A172" s="58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</row>
    <row r="173" spans="1:66" s="12" customFormat="1" x14ac:dyDescent="0.25">
      <c r="A173" s="34" t="s">
        <v>235</v>
      </c>
      <c r="B173" s="82">
        <v>51211.077789159601</v>
      </c>
      <c r="C173" s="82">
        <f t="shared" ref="C173:C179" si="11">IF(B173*C$2&lt;(C$3),B173+(C$3),B173*(1+C$2))</f>
        <v>51723.188567051198</v>
      </c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82"/>
      <c r="BF173" s="82"/>
      <c r="BG173" s="82"/>
      <c r="BH173" s="82"/>
      <c r="BI173" s="82"/>
      <c r="BJ173" s="82"/>
      <c r="BK173" s="82"/>
      <c r="BL173" s="82"/>
      <c r="BM173" s="82"/>
      <c r="BN173" s="82"/>
    </row>
    <row r="174" spans="1:66" x14ac:dyDescent="0.25">
      <c r="A174" s="19"/>
      <c r="B174" s="80">
        <v>52740.555653365453</v>
      </c>
      <c r="C174" s="80">
        <f t="shared" si="11"/>
        <v>53267.961209899106</v>
      </c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</row>
    <row r="175" spans="1:66" x14ac:dyDescent="0.25">
      <c r="A175" s="19"/>
      <c r="B175" s="80">
        <v>54301.818248045463</v>
      </c>
      <c r="C175" s="80">
        <f t="shared" si="11"/>
        <v>54844.836430525917</v>
      </c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</row>
    <row r="176" spans="1:66" x14ac:dyDescent="0.25">
      <c r="A176" s="19"/>
      <c r="B176" s="80">
        <v>55896.108011226235</v>
      </c>
      <c r="C176" s="80">
        <f t="shared" si="11"/>
        <v>56455.069091338497</v>
      </c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</row>
    <row r="177" spans="1:66" x14ac:dyDescent="0.25">
      <c r="A177" s="19"/>
      <c r="B177" s="80">
        <v>57502.464339015838</v>
      </c>
      <c r="C177" s="80">
        <f t="shared" si="11"/>
        <v>58077.488982405994</v>
      </c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</row>
    <row r="178" spans="1:66" x14ac:dyDescent="0.25">
      <c r="A178" s="19" t="s">
        <v>14</v>
      </c>
      <c r="B178" s="80">
        <v>59372.688997306905</v>
      </c>
      <c r="C178" s="80">
        <f t="shared" si="11"/>
        <v>59966.415887279974</v>
      </c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</row>
    <row r="179" spans="1:66" x14ac:dyDescent="0.25">
      <c r="A179" s="58" t="s">
        <v>15</v>
      </c>
      <c r="B179" s="83">
        <v>61251.014876271249</v>
      </c>
      <c r="C179" s="83">
        <f t="shared" si="11"/>
        <v>61863.52502503396</v>
      </c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</row>
    <row r="180" spans="1:66" x14ac:dyDescent="0.25">
      <c r="A180" s="58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</row>
    <row r="181" spans="1:66" s="12" customFormat="1" x14ac:dyDescent="0.25">
      <c r="A181" s="34" t="s">
        <v>236</v>
      </c>
      <c r="B181" s="82">
        <v>59416.667052390476</v>
      </c>
      <c r="C181" s="82">
        <f t="shared" ref="C181:C191" si="12">IF(B181*C$2&lt;(C$3),B181+(C$3),B181*(1+C$2))</f>
        <v>60010.83372291438</v>
      </c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  <c r="BM181" s="82"/>
      <c r="BN181" s="82"/>
    </row>
    <row r="182" spans="1:66" x14ac:dyDescent="0.25">
      <c r="A182" s="19"/>
      <c r="B182" s="80">
        <v>60869.10018738755</v>
      </c>
      <c r="C182" s="80">
        <f t="shared" si="12"/>
        <v>61477.791189261428</v>
      </c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</row>
    <row r="183" spans="1:66" x14ac:dyDescent="0.25">
      <c r="A183" s="19"/>
      <c r="B183" s="80">
        <v>62566.884577061428</v>
      </c>
      <c r="C183" s="80">
        <f t="shared" si="12"/>
        <v>63192.553422832039</v>
      </c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</row>
    <row r="184" spans="1:66" x14ac:dyDescent="0.25">
      <c r="A184" s="19"/>
      <c r="B184" s="80">
        <v>64270.455552930522</v>
      </c>
      <c r="C184" s="80">
        <f t="shared" si="12"/>
        <v>64913.16010845983</v>
      </c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</row>
    <row r="185" spans="1:66" x14ac:dyDescent="0.25">
      <c r="A185" s="19"/>
      <c r="B185" s="80">
        <v>65976.341163277684</v>
      </c>
      <c r="C185" s="80">
        <f t="shared" si="12"/>
        <v>66636.104574910467</v>
      </c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</row>
    <row r="186" spans="1:66" x14ac:dyDescent="0.25">
      <c r="A186" s="19"/>
      <c r="B186" s="80">
        <v>67500.527967095346</v>
      </c>
      <c r="C186" s="80">
        <f t="shared" si="12"/>
        <v>68175.533246766296</v>
      </c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</row>
    <row r="187" spans="1:66" x14ac:dyDescent="0.25">
      <c r="A187" s="19"/>
      <c r="B187" s="80">
        <v>69052.490384649966</v>
      </c>
      <c r="C187" s="80">
        <f t="shared" si="12"/>
        <v>69743.015288496463</v>
      </c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</row>
    <row r="188" spans="1:66" x14ac:dyDescent="0.25">
      <c r="A188" s="19"/>
      <c r="B188" s="80">
        <v>70562.789381599141</v>
      </c>
      <c r="C188" s="80">
        <f t="shared" si="12"/>
        <v>71268.417275415137</v>
      </c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</row>
    <row r="189" spans="1:66" x14ac:dyDescent="0.25">
      <c r="A189" s="19"/>
      <c r="B189" s="80">
        <v>72066.144475114052</v>
      </c>
      <c r="C189" s="80">
        <f t="shared" si="12"/>
        <v>72786.80591986519</v>
      </c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</row>
    <row r="190" spans="1:66" x14ac:dyDescent="0.25">
      <c r="A190" s="19" t="s">
        <v>14</v>
      </c>
      <c r="B190" s="80">
        <v>74649.276552654657</v>
      </c>
      <c r="C190" s="80">
        <f t="shared" si="12"/>
        <v>75395.769318181206</v>
      </c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</row>
    <row r="191" spans="1:66" x14ac:dyDescent="0.25">
      <c r="A191" s="19" t="s">
        <v>15</v>
      </c>
      <c r="B191" s="80">
        <v>77242.82448534666</v>
      </c>
      <c r="C191" s="80">
        <f t="shared" si="12"/>
        <v>78015.252730200125</v>
      </c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</row>
    <row r="192" spans="1:66" s="207" customFormat="1" ht="16.5" thickBot="1" x14ac:dyDescent="0.3">
      <c r="A192" s="346"/>
    </row>
    <row r="193" ht="16.5" thickTop="1" x14ac:dyDescent="0.25"/>
    <row r="209" spans="1:1" ht="16.5" thickBot="1" x14ac:dyDescent="0.3">
      <c r="A209" s="173" t="s">
        <v>257</v>
      </c>
    </row>
    <row r="210" spans="1:1" ht="16.5" thickTop="1" x14ac:dyDescent="0.25"/>
  </sheetData>
  <hyperlinks>
    <hyperlink ref="A209" location="'Table of Contents'!A1" display="Link to Table of Contents " xr:uid="{00000000-0004-0000-1B00-000000000000}"/>
  </hyperlinks>
  <pageMargins left="0.7" right="0.7" top="0.75" bottom="0.75" header="0.3" footer="0.3"/>
  <pageSetup paperSize="9" scale="1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DDAD"/>
    <pageSetUpPr fitToPage="1"/>
  </sheetPr>
  <dimension ref="A1:C28"/>
  <sheetViews>
    <sheetView zoomScaleNormal="100" workbookViewId="0">
      <pane ySplit="1" topLeftCell="A2" activePane="bottomLeft" state="frozen"/>
      <selection pane="bottomLeft" activeCell="C2" sqref="C2"/>
    </sheetView>
  </sheetViews>
  <sheetFormatPr defaultColWidth="8.88671875" defaultRowHeight="15.75" x14ac:dyDescent="0.25"/>
  <cols>
    <col min="1" max="1" width="38.88671875" style="38" customWidth="1"/>
    <col min="2" max="3" width="9.77734375" style="10" bestFit="1" customWidth="1"/>
    <col min="4" max="16384" width="8.88671875" style="26"/>
  </cols>
  <sheetData>
    <row r="1" spans="1:3" s="107" customFormat="1" ht="16.5" thickBot="1" x14ac:dyDescent="0.3">
      <c r="A1" s="192" t="s">
        <v>48</v>
      </c>
      <c r="B1" s="41">
        <v>45717</v>
      </c>
      <c r="C1" s="41">
        <v>45870</v>
      </c>
    </row>
    <row r="2" spans="1:3" s="167" customFormat="1" x14ac:dyDescent="0.2">
      <c r="A2" s="170" t="s">
        <v>302</v>
      </c>
      <c r="B2" s="190">
        <v>0.02</v>
      </c>
      <c r="C2" s="190">
        <v>0.01</v>
      </c>
    </row>
    <row r="3" spans="1:3" s="172" customFormat="1" ht="16.5" thickBot="1" x14ac:dyDescent="0.25">
      <c r="A3" s="171" t="s">
        <v>301</v>
      </c>
      <c r="B3" s="351">
        <v>1000</v>
      </c>
      <c r="C3" s="351"/>
    </row>
    <row r="4" spans="1:3" s="177" customFormat="1" x14ac:dyDescent="0.25">
      <c r="A4" s="175" t="s">
        <v>47</v>
      </c>
      <c r="B4" s="176"/>
      <c r="C4" s="176"/>
    </row>
    <row r="5" spans="1:3" s="93" customFormat="1" x14ac:dyDescent="0.25">
      <c r="A5" s="368" t="s">
        <v>27</v>
      </c>
      <c r="B5" s="166"/>
      <c r="C5" s="166"/>
    </row>
    <row r="6" spans="1:3" s="6" customFormat="1" x14ac:dyDescent="0.25">
      <c r="A6" s="174" t="s">
        <v>40</v>
      </c>
      <c r="B6" s="165">
        <v>688.63613029037469</v>
      </c>
      <c r="C6" s="165">
        <f t="shared" ref="C6:C8" si="0">IF(B6*C$2&lt;(C$3/52.18),B6+(C$3/52.18),B6*(1+C$2))</f>
        <v>695.52249159327846</v>
      </c>
    </row>
    <row r="7" spans="1:3" x14ac:dyDescent="0.25">
      <c r="B7" s="165">
        <v>695.24445051622922</v>
      </c>
      <c r="C7" s="165">
        <f t="shared" si="0"/>
        <v>702.19689502139147</v>
      </c>
    </row>
    <row r="8" spans="1:3" x14ac:dyDescent="0.25">
      <c r="B8" s="165">
        <v>701.75331441761409</v>
      </c>
      <c r="C8" s="165">
        <f t="shared" si="0"/>
        <v>708.77084756179022</v>
      </c>
    </row>
    <row r="9" spans="1:3" s="6" customFormat="1" x14ac:dyDescent="0.25">
      <c r="A9" s="113"/>
      <c r="B9" s="165"/>
      <c r="C9" s="165"/>
    </row>
    <row r="10" spans="1:3" x14ac:dyDescent="0.25">
      <c r="A10" s="174" t="s">
        <v>305</v>
      </c>
      <c r="B10" s="165">
        <v>638.26353184382458</v>
      </c>
      <c r="C10" s="165">
        <f t="shared" ref="C10:C14" si="1">IF(B10*C$2&lt;(C$3/52.18),B10+(C$3/52.18),B10*(1+C$2))</f>
        <v>644.64616716226283</v>
      </c>
    </row>
    <row r="11" spans="1:3" x14ac:dyDescent="0.25">
      <c r="B11" s="165">
        <v>647.27661872416581</v>
      </c>
      <c r="C11" s="165">
        <f t="shared" si="1"/>
        <v>653.74938491140745</v>
      </c>
    </row>
    <row r="12" spans="1:3" x14ac:dyDescent="0.25">
      <c r="B12" s="165">
        <v>688.63613029037469</v>
      </c>
      <c r="C12" s="165">
        <f t="shared" si="1"/>
        <v>695.52249159327846</v>
      </c>
    </row>
    <row r="13" spans="1:3" x14ac:dyDescent="0.25">
      <c r="B13" s="165">
        <v>695.24445051622922</v>
      </c>
      <c r="C13" s="165">
        <f t="shared" si="1"/>
        <v>702.19689502139147</v>
      </c>
    </row>
    <row r="14" spans="1:3" x14ac:dyDescent="0.25">
      <c r="B14" s="165">
        <v>701.75331441761409</v>
      </c>
      <c r="C14" s="165">
        <f t="shared" si="1"/>
        <v>708.77084756179022</v>
      </c>
    </row>
    <row r="15" spans="1:3" s="179" customFormat="1" ht="16.5" thickBot="1" x14ac:dyDescent="0.3">
      <c r="A15" s="178"/>
      <c r="B15" s="169"/>
      <c r="C15" s="169"/>
    </row>
    <row r="16" spans="1:3" ht="16.5" thickTop="1" x14ac:dyDescent="0.25">
      <c r="B16" s="165"/>
      <c r="C16" s="165"/>
    </row>
    <row r="17" spans="1:3" x14ac:dyDescent="0.25">
      <c r="B17" s="165"/>
      <c r="C17" s="165"/>
    </row>
    <row r="18" spans="1:3" x14ac:dyDescent="0.25">
      <c r="B18" s="165"/>
      <c r="C18" s="165"/>
    </row>
    <row r="19" spans="1:3" x14ac:dyDescent="0.25">
      <c r="B19" s="165"/>
      <c r="C19" s="165"/>
    </row>
    <row r="20" spans="1:3" x14ac:dyDescent="0.25">
      <c r="B20" s="165"/>
      <c r="C20" s="165"/>
    </row>
    <row r="21" spans="1:3" x14ac:dyDescent="0.25">
      <c r="B21" s="165"/>
      <c r="C21" s="165"/>
    </row>
    <row r="22" spans="1:3" x14ac:dyDescent="0.25">
      <c r="B22" s="165"/>
      <c r="C22" s="165"/>
    </row>
    <row r="23" spans="1:3" x14ac:dyDescent="0.25">
      <c r="B23" s="165"/>
      <c r="C23" s="165"/>
    </row>
    <row r="24" spans="1:3" x14ac:dyDescent="0.25">
      <c r="B24" s="165"/>
      <c r="C24" s="165"/>
    </row>
    <row r="25" spans="1:3" x14ac:dyDescent="0.25">
      <c r="B25" s="165"/>
      <c r="C25" s="165"/>
    </row>
    <row r="27" spans="1:3" s="10" customFormat="1" ht="30.75" customHeight="1" thickBot="1" x14ac:dyDescent="0.25">
      <c r="A27" s="173" t="s">
        <v>257</v>
      </c>
    </row>
    <row r="28" spans="1:3" ht="16.5" thickTop="1" x14ac:dyDescent="0.25"/>
  </sheetData>
  <phoneticPr fontId="3" type="noConversion"/>
  <hyperlinks>
    <hyperlink ref="A27" location="'Table of Contents'!A1" display="Link to Table of Contents 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AT144"/>
  <sheetViews>
    <sheetView zoomScaleNormal="100" workbookViewId="0">
      <pane ySplit="1" topLeftCell="A2" activePane="bottomLeft" state="frozen"/>
      <selection pane="bottomLeft" activeCell="E25" sqref="E25"/>
    </sheetView>
  </sheetViews>
  <sheetFormatPr defaultColWidth="54" defaultRowHeight="15.75" x14ac:dyDescent="0.2"/>
  <cols>
    <col min="1" max="1" width="30.88671875" style="10" customWidth="1"/>
    <col min="2" max="46" width="10" style="10" customWidth="1"/>
    <col min="47" max="16384" width="54" style="10"/>
  </cols>
  <sheetData>
    <row r="1" spans="1:46" s="41" customFormat="1" ht="32.25" thickBot="1" x14ac:dyDescent="0.25">
      <c r="A1" s="193" t="s">
        <v>0</v>
      </c>
      <c r="B1" s="41">
        <v>45717</v>
      </c>
      <c r="C1" s="41">
        <v>45870</v>
      </c>
    </row>
    <row r="2" spans="1:46" s="167" customFormat="1" x14ac:dyDescent="0.2">
      <c r="A2" s="170" t="s">
        <v>302</v>
      </c>
      <c r="B2" s="190">
        <v>0.02</v>
      </c>
      <c r="C2" s="190">
        <v>0.01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</row>
    <row r="3" spans="1:46" s="172" customFormat="1" ht="16.5" thickBot="1" x14ac:dyDescent="0.25">
      <c r="A3" s="171" t="s">
        <v>301</v>
      </c>
      <c r="B3" s="351">
        <v>1000</v>
      </c>
      <c r="C3" s="351"/>
    </row>
    <row r="4" spans="1:46" x14ac:dyDescent="0.2">
      <c r="A4" s="21" t="s">
        <v>1</v>
      </c>
    </row>
    <row r="5" spans="1:46" s="128" customFormat="1" x14ac:dyDescent="0.2">
      <c r="A5" s="143" t="s">
        <v>2</v>
      </c>
      <c r="B5" s="127">
        <v>47584.812273641655</v>
      </c>
      <c r="C5" s="127">
        <f>IF(B5*C$2&lt;(C$3),B5+(C$3),B5*(1+C$2))</f>
        <v>48060.660396378073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</row>
    <row r="6" spans="1:46" x14ac:dyDescent="0.2">
      <c r="A6" s="155"/>
      <c r="B6" s="11">
        <v>49445.647631822314</v>
      </c>
      <c r="C6" s="11">
        <f t="shared" ref="C6:C46" si="0">IF(B6*C$2&lt;(C$3),B6+(C$3),B6*(1+C$2))</f>
        <v>49940.104108140535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x14ac:dyDescent="0.2">
      <c r="B7" s="11">
        <v>51321.176900520877</v>
      </c>
      <c r="C7" s="11">
        <f t="shared" si="0"/>
        <v>51834.388669526088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6" x14ac:dyDescent="0.2">
      <c r="B8" s="11">
        <v>53233.919333464604</v>
      </c>
      <c r="C8" s="11">
        <f t="shared" si="0"/>
        <v>53766.258526799247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6" x14ac:dyDescent="0.2">
      <c r="B9" s="11">
        <v>55237.901836853031</v>
      </c>
      <c r="C9" s="11">
        <f t="shared" si="0"/>
        <v>55790.280855221565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6" x14ac:dyDescent="0.2">
      <c r="B10" s="11">
        <v>57236.806990360608</v>
      </c>
      <c r="C10" s="11">
        <f t="shared" si="0"/>
        <v>57809.175060264213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6" x14ac:dyDescent="0.2">
      <c r="B11" s="11">
        <v>59254.288483978722</v>
      </c>
      <c r="C11" s="11">
        <f t="shared" si="0"/>
        <v>59846.831368818508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6" x14ac:dyDescent="0.2">
      <c r="B12" s="11">
        <v>61296.438847714715</v>
      </c>
      <c r="C12" s="11">
        <f t="shared" si="0"/>
        <v>61909.403236191865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x14ac:dyDescent="0.2">
      <c r="B13" s="11">
        <v>63891.480817776115</v>
      </c>
      <c r="C13" s="11">
        <f t="shared" si="0"/>
        <v>64530.395625953875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46" x14ac:dyDescent="0.2">
      <c r="B14" s="11">
        <v>65975.985196903479</v>
      </c>
      <c r="C14" s="11">
        <f t="shared" si="0"/>
        <v>66635.745048872515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x14ac:dyDescent="0.2">
      <c r="B15" s="11">
        <v>68063.923685386937</v>
      </c>
      <c r="C15" s="11">
        <f t="shared" si="0"/>
        <v>68744.562922240802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x14ac:dyDescent="0.2">
      <c r="B16" s="11">
        <v>70797.474732809336</v>
      </c>
      <c r="C16" s="11">
        <f t="shared" si="0"/>
        <v>71505.449480137424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6" x14ac:dyDescent="0.2">
      <c r="B17" s="11">
        <v>73532.170483350434</v>
      </c>
      <c r="C17" s="11">
        <f t="shared" si="0"/>
        <v>74267.49218818394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6" x14ac:dyDescent="0.2">
      <c r="B18" s="11">
        <v>75683.067643361617</v>
      </c>
      <c r="C18" s="11">
        <f t="shared" si="0"/>
        <v>76439.898319795233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x14ac:dyDescent="0.2">
      <c r="B19" s="11">
        <v>80503.412476148762</v>
      </c>
      <c r="C19" s="11">
        <f t="shared" si="0"/>
        <v>81308.446600910247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x14ac:dyDescent="0.2">
      <c r="B20" s="11">
        <v>81474.39916209373</v>
      </c>
      <c r="C20" s="11">
        <f t="shared" si="0"/>
        <v>82289.143153714671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 s="128" customFormat="1" x14ac:dyDescent="0.2">
      <c r="A22" s="143" t="s">
        <v>3</v>
      </c>
      <c r="B22" s="127">
        <v>60167.76157269023</v>
      </c>
      <c r="C22" s="127">
        <f t="shared" si="0"/>
        <v>60769.439188417135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</row>
    <row r="23" spans="1:46" x14ac:dyDescent="0.2">
      <c r="A23" s="155"/>
      <c r="B23" s="11">
        <v>63029.519369405469</v>
      </c>
      <c r="C23" s="11">
        <f t="shared" si="0"/>
        <v>63659.81456309952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 x14ac:dyDescent="0.2">
      <c r="B24" s="11">
        <v>65370.437247118556</v>
      </c>
      <c r="C24" s="11">
        <f t="shared" si="0"/>
        <v>66024.141619589747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 x14ac:dyDescent="0.2">
      <c r="B25" s="11">
        <v>67743.406812154848</v>
      </c>
      <c r="C25" s="11">
        <f t="shared" si="0"/>
        <v>68420.840880276402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 x14ac:dyDescent="0.2">
      <c r="B26" s="11">
        <v>70716.200811382645</v>
      </c>
      <c r="C26" s="11">
        <f t="shared" si="0"/>
        <v>71423.362819496469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x14ac:dyDescent="0.2">
      <c r="B27" s="11">
        <v>79650.60865272762</v>
      </c>
      <c r="C27" s="11">
        <f t="shared" si="0"/>
        <v>80447.114739254903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x14ac:dyDescent="0.2">
      <c r="B28" s="11">
        <v>81016.146659553749</v>
      </c>
      <c r="C28" s="11">
        <f t="shared" si="0"/>
        <v>81826.308126149292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1:46" x14ac:dyDescent="0.2">
      <c r="B29" s="11">
        <v>83604.597348357755</v>
      </c>
      <c r="C29" s="11">
        <f t="shared" si="0"/>
        <v>84440.643321841329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1:46" x14ac:dyDescent="0.2">
      <c r="B30" s="11">
        <v>86236.336749938127</v>
      </c>
      <c r="C30" s="11">
        <f t="shared" si="0"/>
        <v>87098.700117437504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1:46" x14ac:dyDescent="0.2">
      <c r="B31" s="11">
        <v>88872.705420474667</v>
      </c>
      <c r="C31" s="11">
        <f t="shared" si="0"/>
        <v>89761.432474679415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1:46" x14ac:dyDescent="0.2">
      <c r="B32" s="11">
        <v>91517.175311684492</v>
      </c>
      <c r="C32" s="11">
        <f t="shared" si="0"/>
        <v>92432.347064801332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1:46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1:46" s="128" customFormat="1" x14ac:dyDescent="0.2">
      <c r="A34" s="143" t="s">
        <v>108</v>
      </c>
      <c r="B34" s="127">
        <v>67577.424859945357</v>
      </c>
      <c r="C34" s="127">
        <f t="shared" si="0"/>
        <v>68253.19910854481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</row>
    <row r="35" spans="1:46" x14ac:dyDescent="0.2">
      <c r="A35" s="10" t="s">
        <v>109</v>
      </c>
      <c r="B35" s="11">
        <v>70688.727936534182</v>
      </c>
      <c r="C35" s="11">
        <f t="shared" si="0"/>
        <v>71395.615215899525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46" x14ac:dyDescent="0.2">
      <c r="A36" s="155"/>
      <c r="B36" s="11">
        <v>81538.750040117171</v>
      </c>
      <c r="C36" s="11">
        <f t="shared" si="0"/>
        <v>82354.13754051835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1:46" x14ac:dyDescent="0.2">
      <c r="B37" s="11">
        <v>84378.842581276534</v>
      </c>
      <c r="C37" s="11">
        <f t="shared" si="0"/>
        <v>85222.631007089294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x14ac:dyDescent="0.2">
      <c r="B38" s="11">
        <v>87250.146651338495</v>
      </c>
      <c r="C38" s="11">
        <f t="shared" si="0"/>
        <v>88122.648117851873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</row>
    <row r="39" spans="1:46" x14ac:dyDescent="0.2">
      <c r="B39" s="11">
        <v>90134.181211029892</v>
      </c>
      <c r="C39" s="11">
        <f t="shared" si="0"/>
        <v>91035.523023140195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</row>
    <row r="40" spans="1:46" x14ac:dyDescent="0.2">
      <c r="B40" s="11">
        <v>93033.260894828825</v>
      </c>
      <c r="C40" s="11">
        <f t="shared" si="0"/>
        <v>93963.593503777112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</row>
    <row r="41" spans="1:46" x14ac:dyDescent="0.2">
      <c r="B41" s="11">
        <v>95910.351551086016</v>
      </c>
      <c r="C41" s="11">
        <f t="shared" si="0"/>
        <v>96869.455066596871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1:46" x14ac:dyDescent="0.2">
      <c r="B42" s="11">
        <v>98786.284890104114</v>
      </c>
      <c r="C42" s="11">
        <f t="shared" si="0"/>
        <v>99774.147739005159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1:46" x14ac:dyDescent="0.2">
      <c r="B43" s="11">
        <v>101676.10603599074</v>
      </c>
      <c r="C43" s="11">
        <f t="shared" si="0"/>
        <v>102692.86709635064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6" x14ac:dyDescent="0.2">
      <c r="B44" s="11">
        <v>104558.98327844311</v>
      </c>
      <c r="C44" s="11">
        <f t="shared" si="0"/>
        <v>105604.57311122754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 x14ac:dyDescent="0.2">
      <c r="A45" s="21" t="s">
        <v>5</v>
      </c>
      <c r="B45" s="11">
        <v>107341.17392109886</v>
      </c>
      <c r="C45" s="11">
        <f t="shared" si="0"/>
        <v>108414.58566030985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</row>
    <row r="46" spans="1:46" x14ac:dyDescent="0.2">
      <c r="A46" s="21" t="s">
        <v>6</v>
      </c>
      <c r="B46" s="11">
        <v>110123.36456375463</v>
      </c>
      <c r="C46" s="11">
        <f t="shared" si="0"/>
        <v>111224.59820939218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 s="91" customFormat="1" x14ac:dyDescent="0.2">
      <c r="A47" s="37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</row>
    <row r="48" spans="1:46" s="370" customFormat="1" ht="31.5" x14ac:dyDescent="0.2">
      <c r="A48" s="369" t="s">
        <v>0</v>
      </c>
    </row>
    <row r="49" spans="1:46" s="91" customFormat="1" x14ac:dyDescent="0.2">
      <c r="A49" s="372" t="s">
        <v>7</v>
      </c>
    </row>
    <row r="50" spans="1:46" s="24" customFormat="1" x14ac:dyDescent="0.2">
      <c r="A50" s="189" t="s">
        <v>8</v>
      </c>
      <c r="B50" s="90">
        <v>50646.223401300005</v>
      </c>
      <c r="C50" s="90">
        <f t="shared" ref="C50:C68" si="1">IF(B50*C$2&lt;(C$3),B50+(C$3),B50*(1+C$2))</f>
        <v>51152.685635313006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</row>
    <row r="51" spans="1:46" s="24" customFormat="1" x14ac:dyDescent="0.2">
      <c r="A51" s="186"/>
      <c r="B51" s="90">
        <v>52506.276220964457</v>
      </c>
      <c r="C51" s="90">
        <f t="shared" si="1"/>
        <v>53031.338983174101</v>
      </c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</row>
    <row r="52" spans="1:46" s="24" customFormat="1" x14ac:dyDescent="0.2">
      <c r="A52" s="187"/>
      <c r="B52" s="90">
        <v>54458.578937349179</v>
      </c>
      <c r="C52" s="90">
        <f t="shared" si="1"/>
        <v>55003.164726722673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</row>
    <row r="53" spans="1:46" s="24" customFormat="1" x14ac:dyDescent="0.2">
      <c r="A53" s="187"/>
      <c r="B53" s="90">
        <v>56030.697008601594</v>
      </c>
      <c r="C53" s="90">
        <f t="shared" si="1"/>
        <v>56591.003978687608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</row>
    <row r="54" spans="1:46" s="24" customFormat="1" x14ac:dyDescent="0.2">
      <c r="A54" s="187"/>
      <c r="B54" s="90">
        <v>57636.713138744657</v>
      </c>
      <c r="C54" s="90">
        <f t="shared" si="1"/>
        <v>58213.080270132101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</row>
    <row r="55" spans="1:46" s="24" customFormat="1" x14ac:dyDescent="0.2">
      <c r="A55" s="187"/>
      <c r="B55" s="90">
        <v>59250.013369968503</v>
      </c>
      <c r="C55" s="90">
        <f t="shared" si="1"/>
        <v>59842.51350366819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</row>
    <row r="56" spans="1:46" s="24" customFormat="1" x14ac:dyDescent="0.2">
      <c r="A56" s="187"/>
      <c r="B56" s="90">
        <v>60872.572139104675</v>
      </c>
      <c r="C56" s="90">
        <f t="shared" si="1"/>
        <v>61481.297860495724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</row>
    <row r="57" spans="1:46" s="24" customFormat="1" x14ac:dyDescent="0.2">
      <c r="A57" s="187"/>
      <c r="B57" s="90">
        <v>62478.928466894286</v>
      </c>
      <c r="C57" s="90">
        <f t="shared" si="1"/>
        <v>63103.717751563228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</row>
    <row r="58" spans="1:46" s="24" customFormat="1" x14ac:dyDescent="0.2">
      <c r="A58" s="5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spans="1:46" s="24" customFormat="1" x14ac:dyDescent="0.2">
      <c r="A59" s="189" t="s">
        <v>306</v>
      </c>
      <c r="B59" s="83">
        <v>46139.653164000003</v>
      </c>
      <c r="C59" s="83">
        <f t="shared" si="1"/>
        <v>46601.049695640002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</row>
    <row r="60" spans="1:46" s="24" customFormat="1" x14ac:dyDescent="0.2">
      <c r="A60" s="187"/>
      <c r="B60" s="83">
        <v>48616.391289660001</v>
      </c>
      <c r="C60" s="83">
        <f t="shared" si="1"/>
        <v>49102.555202556599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</row>
    <row r="61" spans="1:46" s="24" customFormat="1" x14ac:dyDescent="0.2">
      <c r="A61" s="187"/>
      <c r="B61" s="83">
        <v>50646.223401300005</v>
      </c>
      <c r="C61" s="83">
        <f t="shared" si="1"/>
        <v>51152.685635313006</v>
      </c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</row>
    <row r="62" spans="1:46" s="24" customFormat="1" x14ac:dyDescent="0.2">
      <c r="A62" s="187"/>
      <c r="B62" s="83">
        <v>52506.276220964457</v>
      </c>
      <c r="C62" s="83">
        <f t="shared" si="1"/>
        <v>53031.338983174101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</row>
    <row r="63" spans="1:46" s="24" customFormat="1" x14ac:dyDescent="0.2">
      <c r="A63" s="187"/>
      <c r="B63" s="83">
        <v>54458.578937349179</v>
      </c>
      <c r="C63" s="83">
        <f t="shared" si="1"/>
        <v>55003.164726722673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</row>
    <row r="64" spans="1:46" s="24" customFormat="1" x14ac:dyDescent="0.2">
      <c r="A64" s="187"/>
      <c r="B64" s="83">
        <v>56030.697008601594</v>
      </c>
      <c r="C64" s="83">
        <f t="shared" si="1"/>
        <v>56591.003978687608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</row>
    <row r="65" spans="1:46" s="24" customFormat="1" x14ac:dyDescent="0.2">
      <c r="A65" s="187"/>
      <c r="B65" s="83">
        <v>57636.713138744657</v>
      </c>
      <c r="C65" s="83">
        <f t="shared" si="1"/>
        <v>58213.080270132101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</row>
    <row r="66" spans="1:46" s="24" customFormat="1" x14ac:dyDescent="0.2">
      <c r="A66" s="187"/>
      <c r="B66" s="83">
        <v>59250.013369968503</v>
      </c>
      <c r="C66" s="83">
        <f t="shared" si="1"/>
        <v>59842.51350366819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</row>
    <row r="67" spans="1:46" s="24" customFormat="1" x14ac:dyDescent="0.2">
      <c r="A67" s="187"/>
      <c r="B67" s="83">
        <v>60872.572139104675</v>
      </c>
      <c r="C67" s="83">
        <f t="shared" si="1"/>
        <v>61481.297860495724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</row>
    <row r="68" spans="1:46" s="24" customFormat="1" x14ac:dyDescent="0.2">
      <c r="A68" s="187"/>
      <c r="B68" s="83">
        <v>62478.928466894286</v>
      </c>
      <c r="C68" s="83">
        <f t="shared" si="1"/>
        <v>63103.717751563228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</row>
    <row r="69" spans="1:46" s="91" customFormat="1" x14ac:dyDescent="0.2">
      <c r="A69" s="188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</row>
    <row r="70" spans="1:46" s="57" customFormat="1" x14ac:dyDescent="0.2">
      <c r="A70" s="191" t="s">
        <v>8</v>
      </c>
    </row>
    <row r="71" spans="1:46" s="24" customFormat="1" x14ac:dyDescent="0.2">
      <c r="A71" s="191" t="s">
        <v>39</v>
      </c>
      <c r="B71" s="183">
        <v>80.390830795714294</v>
      </c>
      <c r="C71" s="183">
        <f>C50/630</f>
        <v>81.194739103671438</v>
      </c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</row>
    <row r="72" spans="1:46" s="24" customFormat="1" x14ac:dyDescent="0.2">
      <c r="A72" s="37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</row>
    <row r="73" spans="1:46" s="24" customFormat="1" x14ac:dyDescent="0.2">
      <c r="A73" s="189" t="s">
        <v>306</v>
      </c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</row>
    <row r="74" spans="1:46" s="24" customFormat="1" x14ac:dyDescent="0.2">
      <c r="A74" s="191" t="s">
        <v>39</v>
      </c>
      <c r="B74" s="183">
        <v>73.237544704761916</v>
      </c>
      <c r="C74" s="183">
        <f>C59/630</f>
        <v>73.969920151809532</v>
      </c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</row>
    <row r="75" spans="1:46" s="91" customFormat="1" x14ac:dyDescent="0.2">
      <c r="A75" s="374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</row>
    <row r="76" spans="1:46" s="24" customFormat="1" x14ac:dyDescent="0.2">
      <c r="A76" s="156" t="s">
        <v>110</v>
      </c>
      <c r="B76" s="90">
        <v>67577.424859945357</v>
      </c>
      <c r="C76" s="90">
        <f t="shared" ref="C76:C127" si="2">IF(B76*C$2&lt;(C$3),B76+(C$3),B76*(1+C$2))</f>
        <v>68253.19910854481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</row>
    <row r="77" spans="1:46" x14ac:dyDescent="0.2">
      <c r="A77" s="20" t="s">
        <v>111</v>
      </c>
      <c r="B77" s="11">
        <v>70688.727936534182</v>
      </c>
      <c r="C77" s="11">
        <f t="shared" si="2"/>
        <v>71395.615215899525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</row>
    <row r="78" spans="1:46" x14ac:dyDescent="0.2">
      <c r="A78" s="155"/>
      <c r="B78" s="11">
        <v>81538.750040117171</v>
      </c>
      <c r="C78" s="11">
        <f t="shared" si="2"/>
        <v>82354.13754051835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</row>
    <row r="79" spans="1:46" x14ac:dyDescent="0.2">
      <c r="A79" s="20"/>
      <c r="B79" s="11">
        <v>84378.842581276534</v>
      </c>
      <c r="C79" s="11">
        <f t="shared" si="2"/>
        <v>85222.631007089294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</row>
    <row r="80" spans="1:46" x14ac:dyDescent="0.2">
      <c r="A80" s="20"/>
      <c r="B80" s="11">
        <v>87250.146651338495</v>
      </c>
      <c r="C80" s="11">
        <f t="shared" si="2"/>
        <v>88122.648117851873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</row>
    <row r="81" spans="1:46" x14ac:dyDescent="0.2">
      <c r="A81" s="20"/>
      <c r="B81" s="11">
        <v>90134.181211029892</v>
      </c>
      <c r="C81" s="11">
        <f t="shared" si="2"/>
        <v>91035.523023140195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</row>
    <row r="82" spans="1:46" x14ac:dyDescent="0.2">
      <c r="A82" s="20"/>
      <c r="B82" s="11">
        <v>93033.260894828825</v>
      </c>
      <c r="C82" s="11">
        <f t="shared" si="2"/>
        <v>93963.593503777112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</row>
    <row r="83" spans="1:46" x14ac:dyDescent="0.2">
      <c r="A83" s="20"/>
      <c r="B83" s="11">
        <v>95910.351551086016</v>
      </c>
      <c r="C83" s="11">
        <f t="shared" si="2"/>
        <v>96869.455066596871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</row>
    <row r="84" spans="1:46" x14ac:dyDescent="0.2">
      <c r="A84" s="20"/>
      <c r="B84" s="11">
        <v>98786.284890104114</v>
      </c>
      <c r="C84" s="11">
        <f t="shared" si="2"/>
        <v>99774.147739005159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</row>
    <row r="85" spans="1:46" x14ac:dyDescent="0.2">
      <c r="A85" s="20"/>
      <c r="B85" s="11">
        <v>101676.10603599074</v>
      </c>
      <c r="C85" s="11">
        <f t="shared" si="2"/>
        <v>102692.86709635064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</row>
    <row r="86" spans="1:46" x14ac:dyDescent="0.2">
      <c r="A86" s="74" t="s">
        <v>4</v>
      </c>
      <c r="B86" s="11">
        <v>104558.98327844311</v>
      </c>
      <c r="C86" s="11">
        <f t="shared" si="2"/>
        <v>105604.57311122754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</row>
    <row r="87" spans="1:46" x14ac:dyDescent="0.2">
      <c r="A87" s="74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</row>
    <row r="88" spans="1:46" s="81" customFormat="1" x14ac:dyDescent="0.2">
      <c r="A88" s="142" t="s">
        <v>27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</row>
    <row r="89" spans="1:46" s="24" customFormat="1" x14ac:dyDescent="0.2">
      <c r="A89" s="156" t="s">
        <v>9</v>
      </c>
      <c r="B89" s="90">
        <v>91950.011959086012</v>
      </c>
      <c r="C89" s="90">
        <f t="shared" si="2"/>
        <v>92869.512078676868</v>
      </c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</row>
    <row r="90" spans="1:46" x14ac:dyDescent="0.2">
      <c r="A90" s="18" t="s">
        <v>10</v>
      </c>
      <c r="B90" s="11">
        <v>95081.712407932311</v>
      </c>
      <c r="C90" s="11">
        <f t="shared" si="2"/>
        <v>96032.529532011642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</row>
    <row r="91" spans="1:46" x14ac:dyDescent="0.2">
      <c r="A91" s="155"/>
      <c r="B91" s="11">
        <v>98199.525049910095</v>
      </c>
      <c r="C91" s="11">
        <f t="shared" si="2"/>
        <v>99181.520300409204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</row>
    <row r="92" spans="1:46" x14ac:dyDescent="0.2">
      <c r="A92" s="20"/>
      <c r="B92" s="11">
        <v>101338.16940219062</v>
      </c>
      <c r="C92" s="11">
        <f t="shared" si="2"/>
        <v>102351.55109621253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</row>
    <row r="93" spans="1:46" x14ac:dyDescent="0.2">
      <c r="A93" s="20"/>
      <c r="B93" s="11">
        <v>104459.45399588557</v>
      </c>
      <c r="C93" s="11">
        <f t="shared" si="2"/>
        <v>105504.04853584443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</row>
    <row r="94" spans="1:46" x14ac:dyDescent="0.2">
      <c r="A94" s="20"/>
      <c r="B94" s="11">
        <v>107578.42395510239</v>
      </c>
      <c r="C94" s="11">
        <f t="shared" si="2"/>
        <v>108654.20819465342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</row>
    <row r="95" spans="1:46" x14ac:dyDescent="0.2">
      <c r="A95" s="20"/>
      <c r="B95" s="11">
        <v>110713.59635566581</v>
      </c>
      <c r="C95" s="11">
        <f t="shared" si="2"/>
        <v>111820.73231922247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</row>
    <row r="96" spans="1:46" x14ac:dyDescent="0.2">
      <c r="A96" s="20"/>
      <c r="B96" s="11">
        <v>113830.25168040456</v>
      </c>
      <c r="C96" s="11">
        <f t="shared" si="2"/>
        <v>114968.55419720861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</row>
    <row r="97" spans="1:46" x14ac:dyDescent="0.2">
      <c r="A97" s="20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</row>
    <row r="98" spans="1:46" s="128" customFormat="1" x14ac:dyDescent="0.2">
      <c r="A98" s="142" t="s">
        <v>11</v>
      </c>
      <c r="B98" s="127">
        <v>95037.734352848725</v>
      </c>
      <c r="C98" s="127">
        <f t="shared" si="2"/>
        <v>95988.111696377207</v>
      </c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</row>
    <row r="99" spans="1:46" ht="15" customHeight="1" x14ac:dyDescent="0.2">
      <c r="A99" s="155"/>
      <c r="B99" s="11">
        <v>98027.084781292899</v>
      </c>
      <c r="C99" s="11">
        <f t="shared" si="2"/>
        <v>99007.355629105834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</row>
    <row r="100" spans="1:46" x14ac:dyDescent="0.2">
      <c r="A100" s="20"/>
      <c r="B100" s="11">
        <v>101009.49130630284</v>
      </c>
      <c r="C100" s="11">
        <f t="shared" si="2"/>
        <v>102019.58621936587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</row>
    <row r="101" spans="1:46" x14ac:dyDescent="0.2">
      <c r="A101" s="20"/>
      <c r="B101" s="11">
        <v>103997.68441750799</v>
      </c>
      <c r="C101" s="11">
        <f t="shared" si="2"/>
        <v>105037.66126168307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</row>
    <row r="102" spans="1:46" x14ac:dyDescent="0.2">
      <c r="A102" s="20"/>
      <c r="B102" s="11">
        <v>106988.19216319124</v>
      </c>
      <c r="C102" s="11">
        <f t="shared" si="2"/>
        <v>108058.07408482315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</row>
    <row r="103" spans="1:46" x14ac:dyDescent="0.2">
      <c r="A103" s="20"/>
      <c r="B103" s="11">
        <v>109971.7560054402</v>
      </c>
      <c r="C103" s="11">
        <f t="shared" si="2"/>
        <v>111071.4735654946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</row>
    <row r="104" spans="1:46" x14ac:dyDescent="0.2">
      <c r="A104" s="20"/>
      <c r="B104" s="11">
        <v>112955.3198476892</v>
      </c>
      <c r="C104" s="11">
        <f t="shared" si="2"/>
        <v>114084.87304616609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</row>
    <row r="105" spans="1:46" x14ac:dyDescent="0.2">
      <c r="A105" s="20"/>
      <c r="B105" s="11">
        <v>115944.67027613337</v>
      </c>
      <c r="C105" s="11">
        <f t="shared" si="2"/>
        <v>117104.1169788947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</row>
    <row r="106" spans="1:46" x14ac:dyDescent="0.2">
      <c r="A106" s="20"/>
      <c r="B106" s="11">
        <v>118925.91948390428</v>
      </c>
      <c r="C106" s="11">
        <f t="shared" si="2"/>
        <v>120115.17867874332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</row>
    <row r="107" spans="1:46" x14ac:dyDescent="0.2">
      <c r="A107" s="20"/>
      <c r="B107" s="11">
        <v>122187.2394635232</v>
      </c>
      <c r="C107" s="11">
        <f t="shared" si="2"/>
        <v>123409.11185815845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</row>
    <row r="108" spans="1:46" x14ac:dyDescent="0.2">
      <c r="A108" s="2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</row>
    <row r="109" spans="1:46" s="128" customFormat="1" x14ac:dyDescent="0.2">
      <c r="A109" s="142" t="s">
        <v>12</v>
      </c>
      <c r="B109" s="127">
        <v>102247.82075207726</v>
      </c>
      <c r="C109" s="127">
        <f t="shared" si="2"/>
        <v>103270.29895959803</v>
      </c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</row>
    <row r="110" spans="1:46" x14ac:dyDescent="0.2">
      <c r="A110" s="20"/>
      <c r="B110" s="11">
        <v>105835.50419310589</v>
      </c>
      <c r="C110" s="11">
        <f t="shared" si="2"/>
        <v>106893.85923503696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</row>
    <row r="111" spans="1:46" x14ac:dyDescent="0.2">
      <c r="A111" s="155"/>
      <c r="B111" s="11">
        <v>109425.5022686126</v>
      </c>
      <c r="C111" s="11">
        <f t="shared" si="2"/>
        <v>110519.75729129872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</row>
    <row r="112" spans="1:46" x14ac:dyDescent="0.2">
      <c r="A112" s="20"/>
      <c r="B112" s="11">
        <v>113016.6576613584</v>
      </c>
      <c r="C112" s="11">
        <f t="shared" si="2"/>
        <v>114146.82423797199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</row>
    <row r="113" spans="1:46" x14ac:dyDescent="0.2">
      <c r="A113" s="20"/>
      <c r="B113" s="11">
        <v>116606.65573686511</v>
      </c>
      <c r="C113" s="11">
        <f t="shared" si="2"/>
        <v>117772.72229423377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</row>
    <row r="114" spans="1:46" x14ac:dyDescent="0.2">
      <c r="A114" s="20"/>
      <c r="B114" s="11">
        <v>120195.4964951328</v>
      </c>
      <c r="C114" s="11">
        <f t="shared" si="2"/>
        <v>121397.45146008414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</row>
    <row r="115" spans="1:46" x14ac:dyDescent="0.2">
      <c r="A115" s="20"/>
      <c r="B115" s="11">
        <v>124055.14948733618</v>
      </c>
      <c r="C115" s="11">
        <f t="shared" si="2"/>
        <v>125295.70098220954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</row>
    <row r="116" spans="1:46" x14ac:dyDescent="0.2">
      <c r="A116" s="20"/>
      <c r="B116" s="11">
        <v>127674.08049381897</v>
      </c>
      <c r="C116" s="11">
        <f t="shared" si="2"/>
        <v>128950.82129875716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</row>
    <row r="117" spans="1:46" x14ac:dyDescent="0.2">
      <c r="A117" s="20"/>
      <c r="B117" s="11">
        <v>131509.42982400249</v>
      </c>
      <c r="C117" s="11">
        <f t="shared" si="2"/>
        <v>132824.52412224252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</row>
    <row r="118" spans="1:46" x14ac:dyDescent="0.2">
      <c r="A118" s="2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</row>
    <row r="119" spans="1:46" s="128" customFormat="1" ht="31.5" x14ac:dyDescent="0.2">
      <c r="A119" s="141" t="s">
        <v>71</v>
      </c>
      <c r="B119" s="127">
        <v>63309.971633483583</v>
      </c>
      <c r="C119" s="127">
        <f t="shared" si="2"/>
        <v>63943.07134981842</v>
      </c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</row>
    <row r="120" spans="1:46" x14ac:dyDescent="0.2">
      <c r="A120" s="75" t="s">
        <v>70</v>
      </c>
      <c r="B120" s="11">
        <v>74556.679774574499</v>
      </c>
      <c r="C120" s="11">
        <f t="shared" si="2"/>
        <v>75302.246572320248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</row>
    <row r="121" spans="1:46" x14ac:dyDescent="0.2">
      <c r="A121" s="155"/>
      <c r="B121" s="11">
        <v>78545.970143195518</v>
      </c>
      <c r="C121" s="11">
        <f t="shared" si="2"/>
        <v>79331.429844627477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</row>
    <row r="122" spans="1:46" x14ac:dyDescent="0.2">
      <c r="A122" s="59"/>
      <c r="B122" s="11">
        <v>81291.246663103942</v>
      </c>
      <c r="C122" s="11">
        <f t="shared" si="2"/>
        <v>82104.159129734981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</row>
    <row r="123" spans="1:46" x14ac:dyDescent="0.2">
      <c r="A123" s="59"/>
      <c r="B123" s="11">
        <v>85303.539055270696</v>
      </c>
      <c r="C123" s="11">
        <f t="shared" si="2"/>
        <v>86156.574445823397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</row>
    <row r="124" spans="1:46" x14ac:dyDescent="0.2">
      <c r="A124" s="59"/>
      <c r="B124" s="11">
        <v>89354.14939191594</v>
      </c>
      <c r="C124" s="11">
        <f t="shared" si="2"/>
        <v>90247.690885835094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</row>
    <row r="125" spans="1:46" x14ac:dyDescent="0.2">
      <c r="A125" s="59"/>
      <c r="B125" s="11">
        <v>93392.029238931689</v>
      </c>
      <c r="C125" s="11">
        <f t="shared" si="2"/>
        <v>94325.949531321006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</row>
    <row r="126" spans="1:46" x14ac:dyDescent="0.2">
      <c r="A126" s="59"/>
      <c r="B126" s="11">
        <v>97428.751768708476</v>
      </c>
      <c r="C126" s="11">
        <f t="shared" si="2"/>
        <v>98403.039286395564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</row>
    <row r="127" spans="1:46" x14ac:dyDescent="0.2">
      <c r="A127" s="59"/>
      <c r="B127" s="11">
        <v>101462.00234676807</v>
      </c>
      <c r="C127" s="11">
        <f t="shared" si="2"/>
        <v>102476.62237023575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</row>
    <row r="128" spans="1:46" s="185" customFormat="1" ht="16.5" thickBot="1" x14ac:dyDescent="0.25"/>
    <row r="129" spans="1:46" ht="16.5" thickTop="1" x14ac:dyDescent="0.2"/>
    <row r="143" spans="1:46" s="15" customFormat="1" ht="30.75" customHeight="1" thickBot="1" x14ac:dyDescent="0.25">
      <c r="A143" s="180" t="s">
        <v>257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</row>
    <row r="144" spans="1:46" ht="16.5" thickTop="1" x14ac:dyDescent="0.2"/>
  </sheetData>
  <phoneticPr fontId="3" type="noConversion"/>
  <hyperlinks>
    <hyperlink ref="A143" location="'Table of Contents'!A1" display="Link to Table of Contents " xr:uid="{00000000-0004-0000-0300-000000000000}"/>
  </hyperlinks>
  <pageMargins left="0.74803149606299213" right="0.74803149606299213" top="0.98425196850393704" bottom="0.98425196850393704" header="0.51181102362204722" footer="0.51181102362204722"/>
  <pageSetup paperSize="9" scale="13" fitToHeight="0" orientation="portrait" useFirstPageNumber="1" r:id="rId1"/>
  <headerFooter alignWithMargins="0">
    <oddFooter>&amp;C&amp;"Comic Sans MS,Regular"&amp;9&amp;F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BO88"/>
  <sheetViews>
    <sheetView zoomScaleNormal="100" workbookViewId="0">
      <pane ySplit="1" topLeftCell="A2" activePane="bottomLeft" state="frozen"/>
      <selection pane="bottomLeft" activeCell="C7" sqref="C7"/>
    </sheetView>
  </sheetViews>
  <sheetFormatPr defaultColWidth="8.88671875" defaultRowHeight="15.75" x14ac:dyDescent="0.25"/>
  <cols>
    <col min="1" max="1" width="32.5546875" style="26" customWidth="1"/>
    <col min="2" max="67" width="11.5546875" style="10" customWidth="1"/>
    <col min="68" max="16384" width="8.88671875" style="1"/>
  </cols>
  <sheetData>
    <row r="1" spans="1:67" s="41" customFormat="1" ht="48" thickBot="1" x14ac:dyDescent="0.25">
      <c r="A1" s="193" t="s">
        <v>364</v>
      </c>
      <c r="B1" s="41">
        <v>45717</v>
      </c>
      <c r="C1" s="41">
        <v>45870</v>
      </c>
    </row>
    <row r="2" spans="1:67" s="167" customFormat="1" x14ac:dyDescent="0.2">
      <c r="A2" s="170" t="s">
        <v>302</v>
      </c>
      <c r="B2" s="190">
        <v>0.02</v>
      </c>
      <c r="C2" s="190">
        <v>0.01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</row>
    <row r="3" spans="1:67" s="172" customFormat="1" ht="16.5" thickBot="1" x14ac:dyDescent="0.25">
      <c r="A3" s="171" t="s">
        <v>301</v>
      </c>
      <c r="B3" s="351">
        <v>1000</v>
      </c>
      <c r="C3" s="351"/>
    </row>
    <row r="4" spans="1:67" s="68" customFormat="1" ht="18.75" customHeight="1" x14ac:dyDescent="0.25">
      <c r="A4" s="196" t="s">
        <v>13</v>
      </c>
      <c r="B4" s="11">
        <v>59416.836326832148</v>
      </c>
      <c r="C4" s="11">
        <f>IF(B4*C$2&lt;(C$3),B4+(C$3),B4*(1+C$2))</f>
        <v>60011.004690100468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</row>
    <row r="5" spans="1:67" ht="18.75" customHeight="1" x14ac:dyDescent="0.3">
      <c r="A5" s="197"/>
      <c r="B5" s="11">
        <v>60869.46458444481</v>
      </c>
      <c r="C5" s="11">
        <f t="shared" ref="C5:C68" si="0">IF(B5*C$2&lt;(C$3),B5+(C$3),B5*(1+C$2))</f>
        <v>61478.15923028926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</row>
    <row r="6" spans="1:67" ht="18.75" customHeight="1" x14ac:dyDescent="0.3">
      <c r="A6" s="197"/>
      <c r="B6" s="11">
        <v>62567.059309456294</v>
      </c>
      <c r="C6" s="11">
        <f t="shared" si="0"/>
        <v>63192.729902550855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ht="18.75" customHeight="1" x14ac:dyDescent="0.3">
      <c r="A7" s="197"/>
      <c r="B7" s="11">
        <v>64270.377550061203</v>
      </c>
      <c r="C7" s="11">
        <f t="shared" si="0"/>
        <v>64913.081325561812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</row>
    <row r="8" spans="1:67" ht="18.75" customHeight="1" x14ac:dyDescent="0.3">
      <c r="A8" s="197"/>
      <c r="B8" s="11">
        <v>65975.985196903493</v>
      </c>
      <c r="C8" s="11">
        <f t="shared" si="0"/>
        <v>66635.74504887253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</row>
    <row r="9" spans="1:67" ht="18.75" customHeight="1" x14ac:dyDescent="0.3">
      <c r="A9" s="197"/>
      <c r="B9" s="11">
        <v>67500.7297509934</v>
      </c>
      <c r="C9" s="11">
        <f t="shared" si="0"/>
        <v>68175.737048503332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</row>
    <row r="10" spans="1:67" ht="18.75" customHeight="1" x14ac:dyDescent="0.3">
      <c r="A10" s="197"/>
      <c r="B10" s="11">
        <v>69052.947179931725</v>
      </c>
      <c r="C10" s="11">
        <f t="shared" si="0"/>
        <v>69743.476651731049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</row>
    <row r="11" spans="1:67" ht="18.75" customHeight="1" x14ac:dyDescent="0.3">
      <c r="A11" s="197"/>
      <c r="B11" s="11">
        <v>70562.810593478687</v>
      </c>
      <c r="C11" s="11">
        <f t="shared" si="0"/>
        <v>71268.438699413469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</row>
    <row r="12" spans="1:67" ht="18.75" customHeight="1" x14ac:dyDescent="0.3">
      <c r="A12" s="197"/>
      <c r="B12" s="11">
        <v>72065.805788313533</v>
      </c>
      <c r="C12" s="11">
        <f t="shared" si="0"/>
        <v>72786.463846196668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</row>
    <row r="13" spans="1:67" ht="18.75" customHeight="1" x14ac:dyDescent="0.25">
      <c r="A13" s="195" t="s">
        <v>14</v>
      </c>
      <c r="B13" s="11">
        <v>74649.400727188069</v>
      </c>
      <c r="C13" s="11">
        <f t="shared" si="0"/>
        <v>75395.894734459944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</row>
    <row r="14" spans="1:67" ht="18.75" customHeight="1" x14ac:dyDescent="0.25">
      <c r="A14" s="195" t="s">
        <v>15</v>
      </c>
      <c r="B14" s="11">
        <v>77243.297994130771</v>
      </c>
      <c r="C14" s="11">
        <f t="shared" si="0"/>
        <v>78015.730974072081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</row>
    <row r="15" spans="1:67" s="205" customFormat="1" ht="18.75" customHeight="1" x14ac:dyDescent="0.25">
      <c r="A15" s="204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</row>
    <row r="16" spans="1:67" s="5" customFormat="1" ht="18.75" customHeight="1" x14ac:dyDescent="0.25">
      <c r="A16" s="203" t="s">
        <v>16</v>
      </c>
      <c r="B16" s="11">
        <v>56756.258354397338</v>
      </c>
      <c r="C16" s="11">
        <f t="shared" si="0"/>
        <v>57323.820937941309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</row>
    <row r="17" spans="1:67" ht="18.75" customHeight="1" x14ac:dyDescent="0.3">
      <c r="A17" s="197"/>
      <c r="B17" s="11">
        <v>58109.501447180708</v>
      </c>
      <c r="C17" s="11">
        <f t="shared" si="0"/>
        <v>58690.596461652516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</row>
    <row r="18" spans="1:67" ht="18.75" customHeight="1" x14ac:dyDescent="0.3">
      <c r="A18" s="197"/>
      <c r="B18" s="11">
        <v>59757.957856200606</v>
      </c>
      <c r="C18" s="11">
        <f t="shared" si="0"/>
        <v>60355.537434762613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</row>
    <row r="19" spans="1:67" ht="18.75" customHeight="1" x14ac:dyDescent="0.3">
      <c r="A19" s="197"/>
      <c r="B19" s="11">
        <v>62861.248010958618</v>
      </c>
      <c r="C19" s="11">
        <f t="shared" si="0"/>
        <v>63489.860491068204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</row>
    <row r="20" spans="1:67" ht="18.75" customHeight="1" x14ac:dyDescent="0.3">
      <c r="A20" s="197"/>
      <c r="B20" s="11">
        <v>64714.522360111427</v>
      </c>
      <c r="C20" s="11">
        <f t="shared" si="0"/>
        <v>65361.667583712544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</row>
    <row r="21" spans="1:67" ht="18.75" customHeight="1" x14ac:dyDescent="0.25">
      <c r="A21" s="195" t="s">
        <v>14</v>
      </c>
      <c r="B21" s="11">
        <v>67019.954441145208</v>
      </c>
      <c r="C21" s="11">
        <f t="shared" si="0"/>
        <v>67690.153985556666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</row>
    <row r="22" spans="1:67" ht="18.75" customHeight="1" x14ac:dyDescent="0.25">
      <c r="A22" s="195" t="s">
        <v>15</v>
      </c>
      <c r="B22" s="11">
        <v>69339.12295960325</v>
      </c>
      <c r="C22" s="11">
        <f t="shared" si="0"/>
        <v>70032.514189199283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</row>
    <row r="23" spans="1:67" s="205" customFormat="1" ht="18.75" customHeight="1" x14ac:dyDescent="0.25">
      <c r="A23" s="204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</row>
    <row r="24" spans="1:67" s="5" customFormat="1" ht="18.75" customHeight="1" x14ac:dyDescent="0.25">
      <c r="A24" s="203" t="s">
        <v>17</v>
      </c>
      <c r="B24" s="11">
        <v>51211.010809227169</v>
      </c>
      <c r="C24" s="11">
        <f t="shared" si="0"/>
        <v>51723.120917319444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</row>
    <row r="25" spans="1:67" ht="18.75" customHeight="1" x14ac:dyDescent="0.3">
      <c r="A25" s="197"/>
      <c r="B25" s="11">
        <v>52740.13325480323</v>
      </c>
      <c r="C25" s="11">
        <f t="shared" si="0"/>
        <v>53267.534587351263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</row>
    <row r="26" spans="1:67" ht="18.75" customHeight="1" x14ac:dyDescent="0.3">
      <c r="A26" s="197"/>
      <c r="B26" s="11">
        <v>54302.1338432833</v>
      </c>
      <c r="C26" s="11">
        <f t="shared" si="0"/>
        <v>54845.155181716131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  <row r="27" spans="1:67" ht="18.75" customHeight="1" x14ac:dyDescent="0.3">
      <c r="A27" s="197"/>
      <c r="B27" s="11">
        <v>55896.030961246121</v>
      </c>
      <c r="C27" s="11">
        <f t="shared" si="0"/>
        <v>56454.991270858583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</row>
    <row r="28" spans="1:67" ht="18.75" customHeight="1" x14ac:dyDescent="0.3">
      <c r="A28" s="197"/>
      <c r="B28" s="11">
        <v>57502.015435679976</v>
      </c>
      <c r="C28" s="11">
        <f t="shared" si="0"/>
        <v>58077.035590036779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</row>
    <row r="29" spans="1:67" ht="18.75" customHeight="1" x14ac:dyDescent="0.25">
      <c r="A29" s="195" t="s">
        <v>14</v>
      </c>
      <c r="B29" s="11">
        <v>59372.192905203396</v>
      </c>
      <c r="C29" s="11">
        <f t="shared" si="0"/>
        <v>59965.914834255433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</row>
    <row r="30" spans="1:67" ht="18.75" customHeight="1" x14ac:dyDescent="0.25">
      <c r="A30" s="195" t="s">
        <v>15</v>
      </c>
      <c r="B30" s="11">
        <v>61250.650722967279</v>
      </c>
      <c r="C30" s="11">
        <f t="shared" si="0"/>
        <v>61863.15723019695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</row>
    <row r="31" spans="1:67" s="205" customFormat="1" ht="18.75" customHeight="1" x14ac:dyDescent="0.25">
      <c r="A31" s="204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</row>
    <row r="32" spans="1:67" s="5" customFormat="1" ht="18.75" customHeight="1" x14ac:dyDescent="0.25">
      <c r="A32" s="203" t="s">
        <v>18</v>
      </c>
      <c r="B32" s="11">
        <v>38217.317244655336</v>
      </c>
      <c r="C32" s="11">
        <f t="shared" si="0"/>
        <v>38599.490417101893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</row>
    <row r="33" spans="1:67" ht="18.75" customHeight="1" x14ac:dyDescent="0.3">
      <c r="A33" s="198"/>
      <c r="B33" s="11">
        <v>40354.879564624185</v>
      </c>
      <c r="C33" s="11">
        <f t="shared" si="0"/>
        <v>40758.428360270431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</row>
    <row r="34" spans="1:67" ht="18.75" customHeight="1" x14ac:dyDescent="0.3">
      <c r="A34" s="198"/>
      <c r="B34" s="11">
        <v>42317.265060490048</v>
      </c>
      <c r="C34" s="11">
        <f t="shared" si="0"/>
        <v>42740.43771109495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</row>
    <row r="35" spans="1:67" ht="18.75" customHeight="1" x14ac:dyDescent="0.3">
      <c r="A35" s="197"/>
      <c r="B35" s="11">
        <v>44036.41244723562</v>
      </c>
      <c r="C35" s="11">
        <f t="shared" si="0"/>
        <v>44476.776571707975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</row>
    <row r="36" spans="1:67" ht="18.75" customHeight="1" x14ac:dyDescent="0.3">
      <c r="A36" s="197"/>
      <c r="B36" s="11">
        <v>45694.68648329057</v>
      </c>
      <c r="C36" s="11">
        <f t="shared" si="0"/>
        <v>46151.633348123476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</row>
    <row r="37" spans="1:67" ht="18.75" customHeight="1" x14ac:dyDescent="0.3">
      <c r="A37" s="197"/>
      <c r="B37" s="11">
        <v>47937.554594081361</v>
      </c>
      <c r="C37" s="11">
        <f t="shared" si="0"/>
        <v>48416.930140022174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</row>
    <row r="38" spans="1:67" ht="18.75" customHeight="1" x14ac:dyDescent="0.3">
      <c r="A38" s="197"/>
      <c r="B38" s="11">
        <v>49559.094711616111</v>
      </c>
      <c r="C38" s="11">
        <f t="shared" si="0"/>
        <v>50054.685658732276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</row>
    <row r="39" spans="1:67" ht="18.75" customHeight="1" x14ac:dyDescent="0.3">
      <c r="A39" s="197"/>
      <c r="B39" s="11">
        <v>51211.010809227169</v>
      </c>
      <c r="C39" s="11">
        <f t="shared" si="0"/>
        <v>51723.120917319444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</row>
    <row r="40" spans="1:67" ht="18.75" customHeight="1" x14ac:dyDescent="0.25">
      <c r="A40" s="195" t="s">
        <v>14</v>
      </c>
      <c r="B40" s="11">
        <v>52768.245407784598</v>
      </c>
      <c r="C40" s="11">
        <f t="shared" si="0"/>
        <v>53295.927861862445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</row>
    <row r="41" spans="1:67" ht="18.75" customHeight="1" x14ac:dyDescent="0.25">
      <c r="A41" s="195" t="s">
        <v>15</v>
      </c>
      <c r="B41" s="11">
        <v>54367.218424092818</v>
      </c>
      <c r="C41" s="11">
        <f t="shared" si="0"/>
        <v>54910.89060833375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</row>
    <row r="42" spans="1:67" s="205" customFormat="1" ht="18.75" customHeight="1" x14ac:dyDescent="0.25">
      <c r="A42" s="204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</row>
    <row r="43" spans="1:67" s="5" customFormat="1" ht="18.75" customHeight="1" x14ac:dyDescent="0.25">
      <c r="A43" s="203" t="s">
        <v>19</v>
      </c>
      <c r="B43" s="11">
        <v>32969.226949699078</v>
      </c>
      <c r="C43" s="11">
        <f t="shared" si="0"/>
        <v>33298.919219196068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</row>
    <row r="44" spans="1:67" ht="18.75" customHeight="1" x14ac:dyDescent="0.25">
      <c r="B44" s="11">
        <v>33836.468132322458</v>
      </c>
      <c r="C44" s="11">
        <f t="shared" si="0"/>
        <v>34174.832813645684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</row>
    <row r="45" spans="1:67" ht="18.75" customHeight="1" x14ac:dyDescent="0.25">
      <c r="B45" s="11">
        <v>35098.747463205902</v>
      </c>
      <c r="C45" s="11">
        <f t="shared" si="0"/>
        <v>35449.734937837959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</row>
    <row r="46" spans="1:67" ht="18.75" customHeight="1" x14ac:dyDescent="0.3">
      <c r="A46" s="199"/>
      <c r="B46" s="11">
        <v>36365.633652961173</v>
      </c>
      <c r="C46" s="11">
        <f t="shared" si="0"/>
        <v>36729.289989490782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</row>
    <row r="47" spans="1:67" ht="18.75" customHeight="1" x14ac:dyDescent="0.3">
      <c r="A47" s="199"/>
      <c r="B47" s="11">
        <v>37634.823272152375</v>
      </c>
      <c r="C47" s="11">
        <f t="shared" si="0"/>
        <v>38011.171504873899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</row>
    <row r="48" spans="1:67" ht="18.75" customHeight="1" x14ac:dyDescent="0.3">
      <c r="A48" s="199"/>
      <c r="B48" s="11">
        <v>38553.709167227622</v>
      </c>
      <c r="C48" s="11">
        <f t="shared" si="0"/>
        <v>38939.246258899897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</row>
    <row r="49" spans="1:67" ht="18.75" customHeight="1" x14ac:dyDescent="0.3">
      <c r="A49" s="199"/>
      <c r="B49" s="11">
        <v>39595.806468407456</v>
      </c>
      <c r="C49" s="11">
        <f t="shared" si="0"/>
        <v>39991.764533091533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</row>
    <row r="50" spans="1:67" ht="18.75" customHeight="1" x14ac:dyDescent="0.3">
      <c r="A50" s="199"/>
      <c r="B50" s="11">
        <v>40804.196374940817</v>
      </c>
      <c r="C50" s="11">
        <f t="shared" si="0"/>
        <v>41212.238338690222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</row>
    <row r="51" spans="1:67" ht="18.75" customHeight="1" x14ac:dyDescent="0.3">
      <c r="A51" s="199"/>
      <c r="B51" s="11">
        <v>41661.302229772104</v>
      </c>
      <c r="C51" s="11">
        <f t="shared" si="0"/>
        <v>42077.915252069826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</row>
    <row r="52" spans="1:67" ht="18.75" customHeight="1" x14ac:dyDescent="0.3">
      <c r="A52" s="199"/>
      <c r="B52" s="11">
        <v>42859.877514059917</v>
      </c>
      <c r="C52" s="11">
        <f t="shared" si="0"/>
        <v>43288.476289200516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</row>
    <row r="53" spans="1:67" ht="18.75" customHeight="1" x14ac:dyDescent="0.3">
      <c r="A53" s="199"/>
      <c r="B53" s="11">
        <v>44064.750041522646</v>
      </c>
      <c r="C53" s="11">
        <f t="shared" si="0"/>
        <v>44505.397541937869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</row>
    <row r="54" spans="1:67" ht="18.75" customHeight="1" x14ac:dyDescent="0.3">
      <c r="A54" s="200"/>
      <c r="B54" s="11">
        <v>46334.906206071297</v>
      </c>
      <c r="C54" s="11">
        <f t="shared" si="0"/>
        <v>46798.255268132008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</row>
    <row r="55" spans="1:67" ht="18.75" customHeight="1" x14ac:dyDescent="0.3">
      <c r="A55" s="199"/>
      <c r="B55" s="11">
        <v>46334.906206071297</v>
      </c>
      <c r="C55" s="11">
        <f t="shared" si="0"/>
        <v>46798.255268132008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</row>
    <row r="56" spans="1:67" ht="18.75" customHeight="1" x14ac:dyDescent="0.25">
      <c r="B56" s="11">
        <v>46334.906206071297</v>
      </c>
      <c r="C56" s="11">
        <f t="shared" si="0"/>
        <v>46798.255268132008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</row>
    <row r="57" spans="1:67" ht="18.75" customHeight="1" x14ac:dyDescent="0.25">
      <c r="A57" s="195" t="s">
        <v>20</v>
      </c>
      <c r="B57" s="11">
        <v>47945.950918314549</v>
      </c>
      <c r="C57" s="11">
        <f t="shared" si="0"/>
        <v>48425.410427497693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</row>
    <row r="58" spans="1:67" s="5" customFormat="1" ht="18.75" customHeight="1" x14ac:dyDescent="0.25">
      <c r="A58" s="203"/>
      <c r="B58" s="11"/>
      <c r="C58" s="11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</row>
    <row r="59" spans="1:67" ht="18.75" customHeight="1" x14ac:dyDescent="0.25">
      <c r="A59" s="203" t="s">
        <v>307</v>
      </c>
      <c r="B59" s="11">
        <v>30810.913568243261</v>
      </c>
      <c r="C59" s="11">
        <f t="shared" si="0"/>
        <v>31119.022703925693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</row>
    <row r="60" spans="1:67" ht="18.75" customHeight="1" x14ac:dyDescent="0.25">
      <c r="B60" s="11">
        <v>32543.092504054122</v>
      </c>
      <c r="C60" s="11">
        <f t="shared" si="0"/>
        <v>32868.523429094661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</row>
    <row r="61" spans="1:67" ht="18.75" customHeight="1" x14ac:dyDescent="0.25">
      <c r="B61" s="11">
        <v>32969.226949699078</v>
      </c>
      <c r="C61" s="11">
        <f t="shared" si="0"/>
        <v>33298.919219196068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</row>
    <row r="62" spans="1:67" ht="18.75" customHeight="1" x14ac:dyDescent="0.3">
      <c r="A62" s="199"/>
      <c r="B62" s="11">
        <v>33836.468132322458</v>
      </c>
      <c r="C62" s="11">
        <f t="shared" si="0"/>
        <v>34174.832813645684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</row>
    <row r="63" spans="1:67" ht="18.75" customHeight="1" x14ac:dyDescent="0.3">
      <c r="A63" s="199"/>
      <c r="B63" s="11">
        <v>35098.747463205902</v>
      </c>
      <c r="C63" s="11">
        <f t="shared" si="0"/>
        <v>35449.734937837959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</row>
    <row r="64" spans="1:67" ht="18.75" customHeight="1" x14ac:dyDescent="0.3">
      <c r="A64" s="199"/>
      <c r="B64" s="11">
        <v>36365.633652961173</v>
      </c>
      <c r="C64" s="11">
        <f t="shared" si="0"/>
        <v>36729.289989490782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</row>
    <row r="65" spans="1:67" ht="18.75" customHeight="1" x14ac:dyDescent="0.3">
      <c r="A65" s="199"/>
      <c r="B65" s="11">
        <v>37634.823272152375</v>
      </c>
      <c r="C65" s="11">
        <f t="shared" si="0"/>
        <v>38011.171504873899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</row>
    <row r="66" spans="1:67" ht="18.75" customHeight="1" x14ac:dyDescent="0.3">
      <c r="A66" s="199"/>
      <c r="B66" s="11">
        <v>38553.709167227622</v>
      </c>
      <c r="C66" s="11">
        <f t="shared" si="0"/>
        <v>38939.246258899897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</row>
    <row r="67" spans="1:67" ht="18.75" customHeight="1" x14ac:dyDescent="0.3">
      <c r="A67" s="199"/>
      <c r="B67" s="11">
        <v>39595.806468407456</v>
      </c>
      <c r="C67" s="11">
        <f t="shared" si="0"/>
        <v>39991.764533091533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</row>
    <row r="68" spans="1:67" ht="18.75" customHeight="1" x14ac:dyDescent="0.3">
      <c r="A68" s="199"/>
      <c r="B68" s="11">
        <v>40804.196374940817</v>
      </c>
      <c r="C68" s="11">
        <f t="shared" si="0"/>
        <v>41212.238338690222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</row>
    <row r="69" spans="1:67" ht="18.75" customHeight="1" x14ac:dyDescent="0.3">
      <c r="A69" s="199"/>
      <c r="B69" s="11">
        <v>41661.302229772104</v>
      </c>
      <c r="C69" s="11">
        <f t="shared" ref="C69:C75" si="1">IF(B69*C$2&lt;(C$3),B69+(C$3),B69*(1+C$2))</f>
        <v>42077.915252069826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</row>
    <row r="70" spans="1:67" ht="18.75" customHeight="1" x14ac:dyDescent="0.3">
      <c r="A70" s="200"/>
      <c r="B70" s="11">
        <v>42859.877514059917</v>
      </c>
      <c r="C70" s="11">
        <f t="shared" si="1"/>
        <v>43288.476289200516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</row>
    <row r="71" spans="1:67" ht="18.75" customHeight="1" x14ac:dyDescent="0.3">
      <c r="A71" s="199"/>
      <c r="B71" s="11">
        <v>44064.750041522646</v>
      </c>
      <c r="C71" s="11">
        <f t="shared" si="1"/>
        <v>44505.397541937869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</row>
    <row r="72" spans="1:67" ht="18.75" customHeight="1" x14ac:dyDescent="0.25">
      <c r="B72" s="11">
        <v>46334.906206071297</v>
      </c>
      <c r="C72" s="11">
        <f t="shared" si="1"/>
        <v>46798.255268132008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</row>
    <row r="73" spans="1:67" ht="18.75" customHeight="1" x14ac:dyDescent="0.25">
      <c r="B73" s="11">
        <v>46334.906206071297</v>
      </c>
      <c r="C73" s="11">
        <f t="shared" si="1"/>
        <v>46798.255268132008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</row>
    <row r="74" spans="1:67" ht="18.75" customHeight="1" x14ac:dyDescent="0.25">
      <c r="A74" s="201"/>
      <c r="B74" s="11">
        <v>46334.906206071297</v>
      </c>
      <c r="C74" s="11">
        <f t="shared" si="1"/>
        <v>46798.255268132008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</row>
    <row r="75" spans="1:67" ht="18.75" customHeight="1" x14ac:dyDescent="0.25">
      <c r="A75" s="195" t="s">
        <v>20</v>
      </c>
      <c r="B75" s="11">
        <v>47945.950918314549</v>
      </c>
      <c r="C75" s="11">
        <f t="shared" si="1"/>
        <v>48425.410427497693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</row>
    <row r="76" spans="1:67" s="207" customFormat="1" ht="18.75" customHeight="1" thickBot="1" x14ac:dyDescent="0.3">
      <c r="A76" s="206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  <c r="AX76" s="184"/>
      <c r="AY76" s="184"/>
      <c r="AZ76" s="184"/>
      <c r="BA76" s="184"/>
      <c r="BB76" s="184"/>
      <c r="BC76" s="184"/>
      <c r="BD76" s="184"/>
      <c r="BE76" s="184"/>
      <c r="BF76" s="184"/>
      <c r="BG76" s="184"/>
      <c r="BH76" s="184"/>
      <c r="BI76" s="184"/>
      <c r="BJ76" s="184"/>
      <c r="BK76" s="184"/>
      <c r="BL76" s="184"/>
      <c r="BM76" s="184"/>
      <c r="BN76" s="184"/>
      <c r="BO76" s="184"/>
    </row>
    <row r="77" spans="1:67" ht="18.75" customHeight="1" thickTop="1" x14ac:dyDescent="0.25">
      <c r="A77" s="195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</row>
    <row r="78" spans="1:67" ht="18.75" customHeight="1" x14ac:dyDescent="0.25">
      <c r="A78" s="195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</row>
    <row r="79" spans="1:67" ht="18.75" customHeight="1" x14ac:dyDescent="0.25">
      <c r="A79" s="195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</row>
    <row r="80" spans="1:67" ht="18.75" x14ac:dyDescent="0.3">
      <c r="A80" s="199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</row>
    <row r="81" spans="1:67" ht="18.75" x14ac:dyDescent="0.3">
      <c r="A81" s="199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</row>
    <row r="82" spans="1:67" ht="18.75" x14ac:dyDescent="0.3">
      <c r="A82" s="199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</row>
    <row r="83" spans="1:67" ht="18.75" x14ac:dyDescent="0.3">
      <c r="A83" s="199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</row>
    <row r="84" spans="1:67" ht="18.75" x14ac:dyDescent="0.3">
      <c r="A84" s="199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</row>
    <row r="85" spans="1:67" x14ac:dyDescent="0.2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</row>
    <row r="87" spans="1:67" s="15" customFormat="1" ht="30.75" customHeight="1" thickBot="1" x14ac:dyDescent="0.25">
      <c r="A87" s="202" t="s">
        <v>257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</row>
    <row r="88" spans="1:67" ht="16.5" thickTop="1" x14ac:dyDescent="0.25"/>
  </sheetData>
  <phoneticPr fontId="3" type="noConversion"/>
  <hyperlinks>
    <hyperlink ref="A87" location="'Table of Contents'!A1" display="Link to Table of Contents " xr:uid="{00000000-0004-0000-0400-000000000000}"/>
  </hyperlinks>
  <pageMargins left="0.75" right="0.75" top="1" bottom="1" header="0.5" footer="0.5"/>
  <pageSetup paperSize="9" scale="70" orientation="portrait" r:id="rId1"/>
  <headerFooter alignWithMargins="0">
    <oddFooter>&amp;C&amp;"Colonna MT,Italic"IOT Clerical and Admin scales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499984740745262"/>
    <pageSetUpPr fitToPage="1"/>
  </sheetPr>
  <dimension ref="A1:E169"/>
  <sheetViews>
    <sheetView zoomScaleNormal="100" workbookViewId="0">
      <pane ySplit="1" topLeftCell="A2" activePane="bottomLeft" state="frozen"/>
      <selection pane="bottomLeft" activeCell="C13" sqref="C13"/>
    </sheetView>
  </sheetViews>
  <sheetFormatPr defaultColWidth="12.77734375" defaultRowHeight="15.75" x14ac:dyDescent="0.2"/>
  <cols>
    <col min="1" max="1" width="55.5546875" style="24" customWidth="1"/>
    <col min="2" max="16384" width="12.77734375" style="24"/>
  </cols>
  <sheetData>
    <row r="1" spans="1:3" s="218" customFormat="1" ht="38.25" thickBot="1" x14ac:dyDescent="0.25">
      <c r="A1" s="216" t="s">
        <v>268</v>
      </c>
      <c r="B1" s="41">
        <v>45717</v>
      </c>
      <c r="C1" s="41">
        <v>45870</v>
      </c>
    </row>
    <row r="2" spans="1:3" s="176" customFormat="1" x14ac:dyDescent="0.2">
      <c r="A2" s="170" t="s">
        <v>302</v>
      </c>
      <c r="B2" s="190">
        <v>0.02</v>
      </c>
      <c r="C2" s="190">
        <v>0.01</v>
      </c>
    </row>
    <row r="3" spans="1:3" s="115" customFormat="1" ht="16.5" thickBot="1" x14ac:dyDescent="0.25">
      <c r="A3" s="171" t="s">
        <v>301</v>
      </c>
      <c r="B3" s="351">
        <v>1000</v>
      </c>
      <c r="C3" s="351"/>
    </row>
    <row r="4" spans="1:3" s="215" customFormat="1" x14ac:dyDescent="0.2">
      <c r="A4" s="214" t="s">
        <v>281</v>
      </c>
      <c r="B4" s="83">
        <v>196049.44314402551</v>
      </c>
      <c r="C4" s="83">
        <f>IF(B4*C$2&lt;(C$3),B4+(C$3),B4*(1+C$2))</f>
        <v>198009.93757546577</v>
      </c>
    </row>
    <row r="5" spans="1:3" x14ac:dyDescent="0.2">
      <c r="A5" s="139" t="s">
        <v>101</v>
      </c>
      <c r="B5" s="83">
        <v>187854.06996495937</v>
      </c>
      <c r="C5" s="83">
        <f>IF(B5*C$2&lt;(C$3),B5+(C$3),B5*(1+C$2))</f>
        <v>189732.61066460898</v>
      </c>
    </row>
    <row r="6" spans="1:3" x14ac:dyDescent="0.2">
      <c r="A6" s="58"/>
      <c r="B6" s="83"/>
      <c r="C6" s="83"/>
    </row>
    <row r="7" spans="1:3" x14ac:dyDescent="0.2">
      <c r="A7" s="56" t="s">
        <v>366</v>
      </c>
      <c r="B7" s="83"/>
      <c r="C7" s="83"/>
    </row>
    <row r="8" spans="1:3" s="91" customFormat="1" x14ac:dyDescent="0.2">
      <c r="A8" s="213" t="s">
        <v>269</v>
      </c>
      <c r="B8" s="210"/>
      <c r="C8" s="210"/>
    </row>
    <row r="9" spans="1:3" x14ac:dyDescent="0.2">
      <c r="A9" s="145" t="s">
        <v>42</v>
      </c>
      <c r="B9" s="83">
        <v>245529.65307225657</v>
      </c>
      <c r="C9" s="83">
        <f>IF(B9*C$2&lt;(C$3),B9+(C$3),B9*(1+C$2))</f>
        <v>247984.94960297915</v>
      </c>
    </row>
    <row r="10" spans="1:3" x14ac:dyDescent="0.2">
      <c r="A10" s="145" t="s">
        <v>43</v>
      </c>
      <c r="B10" s="83">
        <v>180619.58567630529</v>
      </c>
      <c r="C10" s="83">
        <f>IF(B10*C$2&lt;(C$3),B10+(C$3),B10*(1+C$2))</f>
        <v>182425.78153306834</v>
      </c>
    </row>
    <row r="11" spans="1:3" s="91" customFormat="1" x14ac:dyDescent="0.2">
      <c r="A11" s="212" t="s">
        <v>366</v>
      </c>
      <c r="B11" s="210"/>
      <c r="C11" s="210"/>
    </row>
    <row r="12" spans="1:3" x14ac:dyDescent="0.2">
      <c r="A12" s="211" t="s">
        <v>270</v>
      </c>
      <c r="B12" s="83">
        <v>214937.72969877216</v>
      </c>
      <c r="C12" s="83">
        <f>IF(B12*C$2&lt;(C$3),B12+(C$3),B12*(1+C$2))</f>
        <v>217087.10699575988</v>
      </c>
    </row>
    <row r="13" spans="1:3" x14ac:dyDescent="0.2">
      <c r="A13" s="144" t="s">
        <v>271</v>
      </c>
      <c r="B13" s="83">
        <v>214937.72969877216</v>
      </c>
      <c r="C13" s="83">
        <f>IF(B13*C$2&lt;(C$3),B13+(C$3),B13*(1+C$2))</f>
        <v>217087.10699575988</v>
      </c>
    </row>
    <row r="14" spans="1:3" x14ac:dyDescent="0.2">
      <c r="A14" s="144" t="s">
        <v>272</v>
      </c>
      <c r="B14" s="83">
        <v>214937.72969877216</v>
      </c>
      <c r="C14" s="83">
        <f>IF(B14*C$2&lt;(C$3),B14+(C$3),B14*(1+C$2))</f>
        <v>217087.10699575988</v>
      </c>
    </row>
    <row r="15" spans="1:3" x14ac:dyDescent="0.2">
      <c r="A15" s="219" t="s">
        <v>273</v>
      </c>
      <c r="B15" s="83">
        <v>214937.72969877216</v>
      </c>
      <c r="C15" s="83">
        <f>IF(B15*C$2&lt;(C$3),B15+(C$3),B15*(1+C$2))</f>
        <v>217087.10699575988</v>
      </c>
    </row>
    <row r="16" spans="1:3" x14ac:dyDescent="0.2">
      <c r="A16" s="219"/>
      <c r="B16" s="83"/>
      <c r="C16" s="83"/>
    </row>
    <row r="17" spans="1:5" s="128" customFormat="1" x14ac:dyDescent="0.2">
      <c r="A17" s="398"/>
      <c r="B17" s="82"/>
      <c r="C17" s="82"/>
    </row>
    <row r="18" spans="1:5" x14ac:dyDescent="0.2">
      <c r="A18" s="56" t="s">
        <v>64</v>
      </c>
      <c r="B18" s="83">
        <v>112472.71855900885</v>
      </c>
      <c r="C18" s="83">
        <f t="shared" ref="C18:C26" si="0">IF(B18*C$2&lt;(C$3),B18+(C$3),B18*(1+C$2))</f>
        <v>113597.44574459894</v>
      </c>
      <c r="D18" s="208"/>
      <c r="E18" s="208"/>
    </row>
    <row r="19" spans="1:5" x14ac:dyDescent="0.2">
      <c r="A19" s="56" t="s">
        <v>275</v>
      </c>
      <c r="B19" s="83">
        <v>116420.32766137942</v>
      </c>
      <c r="C19" s="83">
        <f t="shared" si="0"/>
        <v>117584.53093799322</v>
      </c>
    </row>
    <row r="20" spans="1:5" x14ac:dyDescent="0.2">
      <c r="A20" s="57" t="s">
        <v>277</v>
      </c>
      <c r="B20" s="83">
        <v>120366.77944651093</v>
      </c>
      <c r="C20" s="83">
        <f t="shared" si="0"/>
        <v>121570.44724097605</v>
      </c>
    </row>
    <row r="21" spans="1:5" x14ac:dyDescent="0.2">
      <c r="A21" s="56" t="s">
        <v>276</v>
      </c>
      <c r="B21" s="83">
        <v>124316.70318335957</v>
      </c>
      <c r="C21" s="83">
        <f t="shared" si="0"/>
        <v>125559.87021519316</v>
      </c>
    </row>
    <row r="22" spans="1:5" x14ac:dyDescent="0.2">
      <c r="A22" s="59"/>
      <c r="B22" s="83">
        <v>128264.31228573011</v>
      </c>
      <c r="C22" s="83">
        <f t="shared" si="0"/>
        <v>129546.95540858741</v>
      </c>
    </row>
    <row r="23" spans="1:5" x14ac:dyDescent="0.2">
      <c r="A23" s="59"/>
      <c r="B23" s="83">
        <v>132209.60675362256</v>
      </c>
      <c r="C23" s="83">
        <f t="shared" si="0"/>
        <v>133531.70282115877</v>
      </c>
    </row>
    <row r="24" spans="1:5" x14ac:dyDescent="0.2">
      <c r="A24" s="59"/>
      <c r="B24" s="83">
        <v>136465.06224157815</v>
      </c>
      <c r="C24" s="83">
        <f t="shared" si="0"/>
        <v>137829.71286399395</v>
      </c>
    </row>
    <row r="25" spans="1:5" x14ac:dyDescent="0.2">
      <c r="A25" s="59"/>
      <c r="B25" s="83">
        <v>140441.60427492476</v>
      </c>
      <c r="C25" s="83">
        <f t="shared" si="0"/>
        <v>141846.020317674</v>
      </c>
    </row>
    <row r="26" spans="1:5" x14ac:dyDescent="0.2">
      <c r="A26" s="59"/>
      <c r="B26" s="83">
        <v>144661.18292847005</v>
      </c>
      <c r="C26" s="83">
        <f t="shared" si="0"/>
        <v>146107.79475775475</v>
      </c>
    </row>
    <row r="27" spans="1:5" s="91" customFormat="1" x14ac:dyDescent="0.2">
      <c r="A27" s="181"/>
      <c r="B27" s="210"/>
      <c r="C27" s="210"/>
    </row>
    <row r="28" spans="1:5" x14ac:dyDescent="0.2">
      <c r="A28" s="56" t="s">
        <v>64</v>
      </c>
      <c r="B28" s="83">
        <v>108380.44480175813</v>
      </c>
      <c r="C28" s="83">
        <f t="shared" ref="C28:C36" si="1">IF(B28*C$2&lt;(C$3),B28+(C$3),B28*(1+C$2))</f>
        <v>109464.24924977572</v>
      </c>
      <c r="D28" s="208"/>
      <c r="E28" s="208"/>
    </row>
    <row r="29" spans="1:5" x14ac:dyDescent="0.2">
      <c r="A29" s="56" t="s">
        <v>278</v>
      </c>
      <c r="B29" s="83">
        <v>112188.01851820468</v>
      </c>
      <c r="C29" s="83">
        <f t="shared" si="1"/>
        <v>113309.89870338673</v>
      </c>
    </row>
    <row r="30" spans="1:5" x14ac:dyDescent="0.2">
      <c r="A30" s="58"/>
      <c r="B30" s="83">
        <v>115986.33369673886</v>
      </c>
      <c r="C30" s="83">
        <f t="shared" si="1"/>
        <v>117146.19703370625</v>
      </c>
    </row>
    <row r="31" spans="1:5" x14ac:dyDescent="0.2">
      <c r="A31" s="58"/>
      <c r="B31" s="83">
        <v>119792.75009594635</v>
      </c>
      <c r="C31" s="83">
        <f t="shared" si="1"/>
        <v>120990.67759690582</v>
      </c>
    </row>
    <row r="32" spans="1:5" x14ac:dyDescent="0.2">
      <c r="A32" s="58"/>
      <c r="B32" s="83">
        <v>123601.48112963192</v>
      </c>
      <c r="C32" s="83">
        <f t="shared" si="1"/>
        <v>124837.49594092825</v>
      </c>
    </row>
    <row r="33" spans="1:5" x14ac:dyDescent="0.2">
      <c r="A33" s="58"/>
      <c r="B33" s="83">
        <v>127409.05484607843</v>
      </c>
      <c r="C33" s="83">
        <f t="shared" si="1"/>
        <v>128683.14539453921</v>
      </c>
    </row>
    <row r="34" spans="1:5" x14ac:dyDescent="0.2">
      <c r="A34" s="58"/>
      <c r="B34" s="83">
        <v>131501.32860332917</v>
      </c>
      <c r="C34" s="83">
        <f t="shared" si="1"/>
        <v>132816.34188936246</v>
      </c>
    </row>
    <row r="35" spans="1:5" x14ac:dyDescent="0.2">
      <c r="A35" s="58"/>
      <c r="B35" s="83">
        <v>135332.04866455653</v>
      </c>
      <c r="C35" s="83">
        <f t="shared" si="1"/>
        <v>136685.36915120209</v>
      </c>
    </row>
    <row r="36" spans="1:5" x14ac:dyDescent="0.2">
      <c r="A36" s="59"/>
      <c r="B36" s="83">
        <v>139398.86144254837</v>
      </c>
      <c r="C36" s="83">
        <f t="shared" si="1"/>
        <v>140792.85005697384</v>
      </c>
    </row>
    <row r="37" spans="1:5" s="91" customFormat="1" x14ac:dyDescent="0.2">
      <c r="A37" s="181"/>
      <c r="B37" s="210"/>
      <c r="C37" s="210"/>
    </row>
    <row r="38" spans="1:5" x14ac:dyDescent="0.2">
      <c r="A38" s="56" t="s">
        <v>279</v>
      </c>
      <c r="B38" s="83">
        <v>112472.71855900885</v>
      </c>
      <c r="C38" s="83">
        <f t="shared" ref="C38:C46" si="2">IF(B38*C$2&lt;(C$3),B38+(C$3),B38*(1+C$2))</f>
        <v>113597.44574459894</v>
      </c>
      <c r="D38" s="208"/>
      <c r="E38" s="208"/>
    </row>
    <row r="39" spans="1:5" x14ac:dyDescent="0.2">
      <c r="A39" s="58" t="s">
        <v>283</v>
      </c>
      <c r="B39" s="83">
        <v>116420.32766137942</v>
      </c>
      <c r="C39" s="83">
        <f t="shared" si="2"/>
        <v>117584.53093799322</v>
      </c>
      <c r="D39" s="97"/>
      <c r="E39" s="97"/>
    </row>
    <row r="40" spans="1:5" x14ac:dyDescent="0.2">
      <c r="A40" s="58" t="s">
        <v>276</v>
      </c>
      <c r="B40" s="83">
        <v>120366.77944651093</v>
      </c>
      <c r="C40" s="83">
        <f t="shared" si="2"/>
        <v>121570.44724097605</v>
      </c>
    </row>
    <row r="41" spans="1:5" x14ac:dyDescent="0.2">
      <c r="A41" s="58"/>
      <c r="B41" s="83">
        <v>124316.70318335957</v>
      </c>
      <c r="C41" s="83">
        <f t="shared" si="2"/>
        <v>125559.87021519316</v>
      </c>
    </row>
    <row r="42" spans="1:5" x14ac:dyDescent="0.2">
      <c r="A42" s="58"/>
      <c r="B42" s="83">
        <v>128264.31228573011</v>
      </c>
      <c r="C42" s="83">
        <f t="shared" si="2"/>
        <v>129546.95540858741</v>
      </c>
    </row>
    <row r="43" spans="1:5" x14ac:dyDescent="0.2">
      <c r="A43" s="58"/>
      <c r="B43" s="83">
        <v>132209.60675362256</v>
      </c>
      <c r="C43" s="83">
        <f t="shared" si="2"/>
        <v>133531.70282115877</v>
      </c>
    </row>
    <row r="44" spans="1:5" x14ac:dyDescent="0.2">
      <c r="A44" s="58"/>
      <c r="B44" s="83">
        <v>136465.06224157815</v>
      </c>
      <c r="C44" s="83">
        <f t="shared" si="2"/>
        <v>137829.71286399395</v>
      </c>
    </row>
    <row r="45" spans="1:5" x14ac:dyDescent="0.2">
      <c r="A45" s="58"/>
      <c r="B45" s="83">
        <v>140441.60427492476</v>
      </c>
      <c r="C45" s="83">
        <f t="shared" si="2"/>
        <v>141846.020317674</v>
      </c>
    </row>
    <row r="46" spans="1:5" x14ac:dyDescent="0.2">
      <c r="A46" s="59"/>
      <c r="B46" s="83">
        <v>144661.18292847005</v>
      </c>
      <c r="C46" s="83">
        <f t="shared" si="2"/>
        <v>146107.79475775475</v>
      </c>
    </row>
    <row r="47" spans="1:5" s="91" customFormat="1" x14ac:dyDescent="0.2">
      <c r="A47" s="181"/>
      <c r="B47" s="210"/>
      <c r="C47" s="210"/>
    </row>
    <row r="48" spans="1:5" x14ac:dyDescent="0.2">
      <c r="A48" s="56" t="s">
        <v>280</v>
      </c>
      <c r="B48" s="83">
        <v>108380.44480175813</v>
      </c>
      <c r="C48" s="83">
        <f t="shared" ref="C48:C56" si="3">IF(B48*C$2&lt;(C$3),B48+(C$3),B48*(1+C$2))</f>
        <v>109464.24924977572</v>
      </c>
      <c r="D48" s="208"/>
      <c r="E48" s="208"/>
    </row>
    <row r="49" spans="1:5" x14ac:dyDescent="0.2">
      <c r="A49" s="58" t="s">
        <v>27</v>
      </c>
      <c r="B49" s="83">
        <v>112188.01851820468</v>
      </c>
      <c r="C49" s="83">
        <f t="shared" si="3"/>
        <v>113309.89870338673</v>
      </c>
    </row>
    <row r="50" spans="1:5" x14ac:dyDescent="0.2">
      <c r="A50" s="59"/>
      <c r="B50" s="83">
        <v>115986.33369673886</v>
      </c>
      <c r="C50" s="83">
        <f t="shared" si="3"/>
        <v>117146.19703370625</v>
      </c>
    </row>
    <row r="51" spans="1:5" x14ac:dyDescent="0.2">
      <c r="A51" s="59"/>
      <c r="B51" s="83">
        <v>119792.75009594635</v>
      </c>
      <c r="C51" s="83">
        <f t="shared" si="3"/>
        <v>120990.67759690582</v>
      </c>
    </row>
    <row r="52" spans="1:5" x14ac:dyDescent="0.2">
      <c r="A52" s="59"/>
      <c r="B52" s="83">
        <v>123601.48112963192</v>
      </c>
      <c r="C52" s="83">
        <f t="shared" si="3"/>
        <v>124837.49594092825</v>
      </c>
    </row>
    <row r="53" spans="1:5" x14ac:dyDescent="0.2">
      <c r="A53" s="59"/>
      <c r="B53" s="83">
        <v>127409.05484607843</v>
      </c>
      <c r="C53" s="83">
        <f t="shared" si="3"/>
        <v>128683.14539453921</v>
      </c>
    </row>
    <row r="54" spans="1:5" x14ac:dyDescent="0.2">
      <c r="A54" s="59"/>
      <c r="B54" s="83">
        <v>131501.32860332917</v>
      </c>
      <c r="C54" s="83">
        <f t="shared" si="3"/>
        <v>132816.34188936246</v>
      </c>
    </row>
    <row r="55" spans="1:5" x14ac:dyDescent="0.2">
      <c r="A55" s="59"/>
      <c r="B55" s="83">
        <v>135332.04866455653</v>
      </c>
      <c r="C55" s="83">
        <f t="shared" si="3"/>
        <v>136685.36915120209</v>
      </c>
    </row>
    <row r="56" spans="1:5" x14ac:dyDescent="0.2">
      <c r="A56" s="59"/>
      <c r="B56" s="83">
        <v>139398.86144254837</v>
      </c>
      <c r="C56" s="83">
        <f t="shared" si="3"/>
        <v>140792.85005697384</v>
      </c>
    </row>
    <row r="57" spans="1:5" x14ac:dyDescent="0.2">
      <c r="A57" s="59"/>
      <c r="B57" s="83"/>
      <c r="C57" s="83"/>
    </row>
    <row r="58" spans="1:5" s="128" customFormat="1" x14ac:dyDescent="0.25">
      <c r="A58" s="389" t="s">
        <v>112</v>
      </c>
      <c r="B58" s="82">
        <v>87357.777154569354</v>
      </c>
      <c r="C58" s="82">
        <f t="shared" ref="C58:C66" si="4">IF(B58*C$2&lt;(C$3),B58+(C$3),B58*(1+C$2))</f>
        <v>88231.354926115047</v>
      </c>
    </row>
    <row r="59" spans="1:5" x14ac:dyDescent="0.2">
      <c r="A59" s="59"/>
      <c r="B59" s="83">
        <v>90422.353203551233</v>
      </c>
      <c r="C59" s="83">
        <f t="shared" si="4"/>
        <v>91326.576735586743</v>
      </c>
    </row>
    <row r="60" spans="1:5" x14ac:dyDescent="0.2">
      <c r="A60" s="59"/>
      <c r="B60" s="83">
        <v>93485.771935294077</v>
      </c>
      <c r="C60" s="83">
        <f t="shared" si="4"/>
        <v>94420.629654647011</v>
      </c>
      <c r="D60" s="97"/>
      <c r="E60" s="97"/>
    </row>
    <row r="61" spans="1:5" x14ac:dyDescent="0.2">
      <c r="A61" s="59"/>
      <c r="B61" s="83">
        <v>96554.977253232137</v>
      </c>
      <c r="C61" s="83">
        <f t="shared" si="4"/>
        <v>97520.527025764459</v>
      </c>
    </row>
    <row r="62" spans="1:5" x14ac:dyDescent="0.2">
      <c r="B62" s="83">
        <v>99625.339888409217</v>
      </c>
      <c r="C62" s="83">
        <f t="shared" si="4"/>
        <v>100621.5932872933</v>
      </c>
    </row>
    <row r="63" spans="1:5" x14ac:dyDescent="0.2">
      <c r="B63" s="83">
        <v>102687.60130291301</v>
      </c>
      <c r="C63" s="83">
        <f t="shared" si="4"/>
        <v>103714.47731594215</v>
      </c>
    </row>
    <row r="64" spans="1:5" x14ac:dyDescent="0.2">
      <c r="B64" s="83">
        <v>105990.58470313746</v>
      </c>
      <c r="C64" s="83">
        <f t="shared" si="4"/>
        <v>107050.49055016883</v>
      </c>
    </row>
    <row r="65" spans="1:3" x14ac:dyDescent="0.2">
      <c r="B65" s="83">
        <v>109079.46441413921</v>
      </c>
      <c r="C65" s="83">
        <f t="shared" si="4"/>
        <v>110170.2590582806</v>
      </c>
    </row>
    <row r="66" spans="1:3" x14ac:dyDescent="0.2">
      <c r="B66" s="83">
        <v>112354.67220062666</v>
      </c>
      <c r="C66" s="83">
        <f t="shared" si="4"/>
        <v>113478.21892263294</v>
      </c>
    </row>
    <row r="67" spans="1:3" s="185" customFormat="1" ht="16.5" thickBot="1" x14ac:dyDescent="0.25"/>
    <row r="68" spans="1:3" ht="16.5" thickTop="1" x14ac:dyDescent="0.2"/>
    <row r="76" spans="1:3" s="15" customFormat="1" ht="30.75" customHeight="1" thickBot="1" x14ac:dyDescent="0.25">
      <c r="A76" s="164" t="s">
        <v>257</v>
      </c>
      <c r="B76" s="24"/>
      <c r="C76" s="24"/>
    </row>
    <row r="77" spans="1:3" ht="16.5" thickTop="1" x14ac:dyDescent="0.2"/>
    <row r="151" spans="1:1" x14ac:dyDescent="0.2">
      <c r="A151" s="24" t="s">
        <v>66</v>
      </c>
    </row>
    <row r="152" spans="1:1" x14ac:dyDescent="0.2">
      <c r="A152" s="60"/>
    </row>
    <row r="153" spans="1:1" x14ac:dyDescent="0.2">
      <c r="A153" s="61" t="s">
        <v>29</v>
      </c>
    </row>
    <row r="154" spans="1:1" x14ac:dyDescent="0.2">
      <c r="A154" s="62"/>
    </row>
    <row r="155" spans="1:1" x14ac:dyDescent="0.2">
      <c r="A155" s="63"/>
    </row>
    <row r="156" spans="1:1" x14ac:dyDescent="0.2">
      <c r="A156" s="64"/>
    </row>
    <row r="157" spans="1:1" x14ac:dyDescent="0.2">
      <c r="A157" s="65" t="s">
        <v>30</v>
      </c>
    </row>
    <row r="158" spans="1:1" x14ac:dyDescent="0.2">
      <c r="A158" s="66"/>
    </row>
    <row r="159" spans="1:1" x14ac:dyDescent="0.2">
      <c r="A159" s="65" t="s">
        <v>31</v>
      </c>
    </row>
    <row r="160" spans="1:1" x14ac:dyDescent="0.2">
      <c r="A160" s="65" t="s">
        <v>32</v>
      </c>
    </row>
    <row r="161" spans="1:1" x14ac:dyDescent="0.2">
      <c r="A161" s="65" t="s">
        <v>33</v>
      </c>
    </row>
    <row r="162" spans="1:1" x14ac:dyDescent="0.2">
      <c r="A162" s="66"/>
    </row>
    <row r="163" spans="1:1" x14ac:dyDescent="0.2">
      <c r="A163" s="65" t="s">
        <v>34</v>
      </c>
    </row>
    <row r="164" spans="1:1" x14ac:dyDescent="0.2">
      <c r="A164" s="65" t="s">
        <v>35</v>
      </c>
    </row>
    <row r="165" spans="1:1" x14ac:dyDescent="0.2">
      <c r="A165" s="66"/>
    </row>
    <row r="166" spans="1:1" x14ac:dyDescent="0.2">
      <c r="A166" s="65" t="s">
        <v>36</v>
      </c>
    </row>
    <row r="167" spans="1:1" x14ac:dyDescent="0.2">
      <c r="A167" s="65" t="s">
        <v>37</v>
      </c>
    </row>
    <row r="168" spans="1:1" x14ac:dyDescent="0.2">
      <c r="A168" s="65" t="s">
        <v>38</v>
      </c>
    </row>
    <row r="169" spans="1:1" x14ac:dyDescent="0.2">
      <c r="A169" s="64"/>
    </row>
  </sheetData>
  <phoneticPr fontId="3" type="noConversion"/>
  <hyperlinks>
    <hyperlink ref="A76" location="'Table of Contents'!A1" display="Link to Table of Contents " xr:uid="{00000000-0004-0000-0500-000000000000}"/>
  </hyperlinks>
  <pageMargins left="0.25" right="0.25" top="0.75" bottom="0.75" header="0.3" footer="0.3"/>
  <pageSetup paperSize="9" fitToHeight="0" orientation="portrait" r:id="rId1"/>
  <headerFooter alignWithMargins="0">
    <oddHeader xml:space="preserve">&amp;C&amp;"Comic Sans MS,Regular"&amp;8Institutes of Technology
</oddHeader>
  </headerFooter>
  <rowBreaks count="1" manualBreakCount="1">
    <brk id="49" max="4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AK27"/>
  <sheetViews>
    <sheetView zoomScaleNormal="100" workbookViewId="0">
      <pane ySplit="1" topLeftCell="A2" activePane="bottomLeft" state="frozen"/>
      <selection pane="bottomLeft" activeCell="C9" sqref="C9"/>
    </sheetView>
  </sheetViews>
  <sheetFormatPr defaultColWidth="8.88671875" defaultRowHeight="15.75" x14ac:dyDescent="0.25"/>
  <cols>
    <col min="1" max="1" width="34.77734375" style="26" customWidth="1"/>
    <col min="2" max="3" width="9.5546875" style="26" customWidth="1"/>
    <col min="4" max="16384" width="8.88671875" style="26"/>
  </cols>
  <sheetData>
    <row r="1" spans="1:37" s="42" customFormat="1" ht="19.5" thickBot="1" x14ac:dyDescent="0.35">
      <c r="A1" s="55" t="s">
        <v>274</v>
      </c>
      <c r="B1" s="41">
        <v>45717</v>
      </c>
      <c r="C1" s="41">
        <v>45870</v>
      </c>
    </row>
    <row r="2" spans="1:37" s="167" customFormat="1" x14ac:dyDescent="0.2">
      <c r="A2" s="170" t="s">
        <v>302</v>
      </c>
      <c r="B2" s="190">
        <v>0.02</v>
      </c>
      <c r="C2" s="190">
        <v>0.01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</row>
    <row r="3" spans="1:37" s="172" customFormat="1" ht="16.5" thickBot="1" x14ac:dyDescent="0.25">
      <c r="A3" s="171" t="s">
        <v>301</v>
      </c>
      <c r="B3" s="351">
        <v>1000</v>
      </c>
      <c r="C3" s="351"/>
    </row>
    <row r="4" spans="1:37" x14ac:dyDescent="0.25">
      <c r="A4" s="30" t="s">
        <v>54</v>
      </c>
      <c r="B4" s="11">
        <v>52891.506386241294</v>
      </c>
      <c r="C4" s="11">
        <f>IF(B4*C$2&lt;(C$3),B4+(C$3),B4*(1+C$2))</f>
        <v>53420.421450103706</v>
      </c>
    </row>
    <row r="5" spans="1:37" x14ac:dyDescent="0.25">
      <c r="A5" s="30" t="s">
        <v>287</v>
      </c>
      <c r="B5" s="11">
        <v>53459.556351525418</v>
      </c>
      <c r="C5" s="11">
        <f t="shared" ref="C5:C15" si="0">IF(B5*C$2&lt;(C$3),B5+(C$3),B5*(1+C$2))</f>
        <v>53994.151915040675</v>
      </c>
    </row>
    <row r="6" spans="1:37" x14ac:dyDescent="0.25">
      <c r="A6" s="32"/>
      <c r="B6" s="11">
        <v>53735.947470981519</v>
      </c>
      <c r="C6" s="11">
        <f t="shared" si="0"/>
        <v>54273.306945691336</v>
      </c>
    </row>
    <row r="7" spans="1:37" x14ac:dyDescent="0.25">
      <c r="A7" s="32"/>
      <c r="B7" s="11">
        <v>54044.039815935175</v>
      </c>
      <c r="C7" s="11">
        <f t="shared" si="0"/>
        <v>54584.480214094525</v>
      </c>
    </row>
    <row r="8" spans="1:37" x14ac:dyDescent="0.25">
      <c r="A8" s="32"/>
      <c r="B8" s="11">
        <v>54330.187541908068</v>
      </c>
      <c r="C8" s="11">
        <f t="shared" si="0"/>
        <v>54873.489417327146</v>
      </c>
    </row>
    <row r="9" spans="1:37" x14ac:dyDescent="0.25">
      <c r="A9" s="32"/>
      <c r="B9" s="11">
        <v>54486.166106261939</v>
      </c>
      <c r="C9" s="11">
        <f t="shared" si="0"/>
        <v>55031.027767324558</v>
      </c>
    </row>
    <row r="10" spans="1:37" x14ac:dyDescent="0.25">
      <c r="A10" s="32"/>
      <c r="B10" s="11">
        <v>54630.923191165872</v>
      </c>
      <c r="C10" s="11">
        <f t="shared" si="0"/>
        <v>55177.232423077534</v>
      </c>
    </row>
    <row r="11" spans="1:37" x14ac:dyDescent="0.25">
      <c r="A11" s="32"/>
      <c r="B11" s="11">
        <v>54784.657459629743</v>
      </c>
      <c r="C11" s="11">
        <f t="shared" si="0"/>
        <v>55332.50403422604</v>
      </c>
    </row>
    <row r="12" spans="1:37" x14ac:dyDescent="0.25">
      <c r="A12" s="32"/>
      <c r="B12" s="11">
        <v>54932.780988368664</v>
      </c>
      <c r="C12" s="11">
        <f t="shared" si="0"/>
        <v>55482.108798252353</v>
      </c>
    </row>
    <row r="13" spans="1:37" x14ac:dyDescent="0.25">
      <c r="A13" s="32"/>
      <c r="B13" s="11">
        <v>55174.042796541886</v>
      </c>
      <c r="C13" s="11">
        <f t="shared" si="0"/>
        <v>55725.783224507308</v>
      </c>
    </row>
    <row r="14" spans="1:37" x14ac:dyDescent="0.25">
      <c r="A14" s="32"/>
      <c r="B14" s="11">
        <v>55359.197207465528</v>
      </c>
      <c r="C14" s="11">
        <f t="shared" si="0"/>
        <v>55912.789179540181</v>
      </c>
    </row>
    <row r="15" spans="1:37" x14ac:dyDescent="0.25">
      <c r="A15" s="32"/>
      <c r="B15" s="11">
        <v>55808.761515564096</v>
      </c>
      <c r="C15" s="11">
        <f t="shared" si="0"/>
        <v>56366.84913071974</v>
      </c>
    </row>
    <row r="16" spans="1:37" s="179" customFormat="1" ht="16.5" thickBot="1" x14ac:dyDescent="0.3">
      <c r="B16" s="184"/>
      <c r="C16" s="184"/>
    </row>
    <row r="17" spans="1:7" ht="16.5" thickTop="1" x14ac:dyDescent="0.25">
      <c r="B17" s="11"/>
      <c r="C17" s="11"/>
    </row>
    <row r="18" spans="1:7" x14ac:dyDescent="0.25">
      <c r="B18" s="11"/>
      <c r="C18" s="11"/>
    </row>
    <row r="19" spans="1:7" x14ac:dyDescent="0.25">
      <c r="B19" s="11"/>
      <c r="C19" s="11"/>
    </row>
    <row r="20" spans="1:7" x14ac:dyDescent="0.25">
      <c r="B20" s="11"/>
      <c r="C20" s="11"/>
    </row>
    <row r="21" spans="1:7" x14ac:dyDescent="0.25">
      <c r="B21" s="11"/>
      <c r="C21" s="11"/>
    </row>
    <row r="22" spans="1:7" x14ac:dyDescent="0.25">
      <c r="B22" s="11"/>
      <c r="C22" s="11"/>
    </row>
    <row r="23" spans="1:7" x14ac:dyDescent="0.25">
      <c r="B23" s="11"/>
      <c r="C23" s="11"/>
      <c r="D23" s="28"/>
      <c r="E23" s="28"/>
      <c r="F23" s="28"/>
      <c r="G23" s="28"/>
    </row>
    <row r="26" spans="1:7" s="15" customFormat="1" ht="30.75" customHeight="1" thickBot="1" x14ac:dyDescent="0.3">
      <c r="A26" s="164" t="s">
        <v>257</v>
      </c>
      <c r="B26" s="26"/>
      <c r="C26" s="26"/>
    </row>
    <row r="27" spans="1:7" ht="16.5" thickTop="1" x14ac:dyDescent="0.25"/>
  </sheetData>
  <phoneticPr fontId="3" type="noConversion"/>
  <hyperlinks>
    <hyperlink ref="A26" location="'Table of Contents'!A1" display="Link to Table of Contents " xr:uid="{00000000-0004-0000-0600-000000000000}"/>
  </hyperlinks>
  <pageMargins left="0.75" right="0.75" top="1" bottom="1" header="0.5" footer="0.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AK118"/>
  <sheetViews>
    <sheetView zoomScaleNormal="100" workbookViewId="0">
      <pane ySplit="1" topLeftCell="A2" activePane="bottomLeft" state="frozen"/>
      <selection pane="bottomLeft" activeCell="C11" sqref="C11"/>
    </sheetView>
  </sheetViews>
  <sheetFormatPr defaultColWidth="8.88671875" defaultRowHeight="15.75" x14ac:dyDescent="0.2"/>
  <cols>
    <col min="1" max="1" width="38.88671875" style="13" customWidth="1"/>
    <col min="2" max="3" width="12.88671875" style="10" customWidth="1"/>
    <col min="4" max="16384" width="8.88671875" style="10"/>
  </cols>
  <sheetData>
    <row r="1" spans="1:37" s="16" customFormat="1" ht="16.5" thickBot="1" x14ac:dyDescent="0.25">
      <c r="A1" s="102" t="s">
        <v>120</v>
      </c>
      <c r="B1" s="41">
        <v>45717</v>
      </c>
      <c r="C1" s="41">
        <v>45870</v>
      </c>
    </row>
    <row r="2" spans="1:37" s="167" customFormat="1" x14ac:dyDescent="0.2">
      <c r="A2" s="170" t="s">
        <v>302</v>
      </c>
      <c r="B2" s="190">
        <v>0.02</v>
      </c>
      <c r="C2" s="190">
        <v>0.01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</row>
    <row r="3" spans="1:37" s="172" customFormat="1" ht="16.5" thickBot="1" x14ac:dyDescent="0.25">
      <c r="A3" s="171" t="s">
        <v>301</v>
      </c>
      <c r="B3" s="351">
        <v>1000</v>
      </c>
      <c r="C3" s="351"/>
    </row>
    <row r="4" spans="1:37" x14ac:dyDescent="0.2">
      <c r="A4" s="134" t="s">
        <v>356</v>
      </c>
    </row>
    <row r="5" spans="1:37" s="24" customFormat="1" ht="47.25" x14ac:dyDescent="0.2">
      <c r="A5" s="375" t="s">
        <v>357</v>
      </c>
    </row>
    <row r="6" spans="1:37" s="24" customFormat="1" x14ac:dyDescent="0.2">
      <c r="A6" s="222" t="s">
        <v>97</v>
      </c>
    </row>
    <row r="7" spans="1:37" s="24" customFormat="1" x14ac:dyDescent="0.2">
      <c r="A7" s="222" t="s">
        <v>78</v>
      </c>
      <c r="B7" s="111">
        <v>823.81551724057101</v>
      </c>
      <c r="C7" s="111">
        <f>IF(B7*C$2&lt;(C$3/52.18),B7+(C$3/52.18),B7*(1+C$2))</f>
        <v>832.05367241297677</v>
      </c>
    </row>
    <row r="8" spans="1:37" s="24" customFormat="1" x14ac:dyDescent="0.2">
      <c r="A8" s="222" t="s">
        <v>79</v>
      </c>
      <c r="B8" s="111">
        <v>829.30461420801896</v>
      </c>
      <c r="C8" s="111">
        <f t="shared" ref="C8:C15" si="0">IF(B8*C$2&lt;(C$3/52.18),B8+(C$3/52.18),B8*(1+C$2))</f>
        <v>837.5976603500992</v>
      </c>
    </row>
    <row r="9" spans="1:37" s="24" customFormat="1" x14ac:dyDescent="0.2">
      <c r="A9" s="222" t="s">
        <v>80</v>
      </c>
      <c r="B9" s="111">
        <v>834.77272036488353</v>
      </c>
      <c r="C9" s="111">
        <f t="shared" si="0"/>
        <v>843.12044756853231</v>
      </c>
    </row>
    <row r="10" spans="1:37" s="24" customFormat="1" x14ac:dyDescent="0.2">
      <c r="A10" s="222" t="s">
        <v>81</v>
      </c>
      <c r="B10" s="111">
        <v>840.26181733233136</v>
      </c>
      <c r="C10" s="111">
        <f t="shared" si="0"/>
        <v>848.66443550565464</v>
      </c>
    </row>
    <row r="11" spans="1:37" s="24" customFormat="1" x14ac:dyDescent="0.2">
      <c r="A11" s="222" t="s">
        <v>82</v>
      </c>
      <c r="B11" s="111">
        <v>845.72992348919627</v>
      </c>
      <c r="C11" s="111">
        <f t="shared" si="0"/>
        <v>854.1872227240882</v>
      </c>
    </row>
    <row r="12" spans="1:37" s="24" customFormat="1" x14ac:dyDescent="0.2">
      <c r="A12" s="222" t="s">
        <v>83</v>
      </c>
      <c r="B12" s="111">
        <v>851.21902045664388</v>
      </c>
      <c r="C12" s="111">
        <f t="shared" si="0"/>
        <v>859.7312106612103</v>
      </c>
    </row>
    <row r="13" spans="1:37" s="24" customFormat="1" x14ac:dyDescent="0.2">
      <c r="A13" s="222" t="s">
        <v>84</v>
      </c>
      <c r="B13" s="111">
        <v>856.66613580292562</v>
      </c>
      <c r="C13" s="111">
        <f t="shared" si="0"/>
        <v>865.23279716095487</v>
      </c>
    </row>
    <row r="14" spans="1:37" s="24" customFormat="1" x14ac:dyDescent="0.2">
      <c r="A14" s="222" t="s">
        <v>85</v>
      </c>
      <c r="B14" s="111">
        <v>862.15523277037312</v>
      </c>
      <c r="C14" s="111">
        <f t="shared" si="0"/>
        <v>870.77678509807686</v>
      </c>
    </row>
    <row r="15" spans="1:37" s="24" customFormat="1" x14ac:dyDescent="0.2">
      <c r="A15" s="222" t="s">
        <v>86</v>
      </c>
      <c r="B15" s="111">
        <v>867.63383433252943</v>
      </c>
      <c r="C15" s="111">
        <f t="shared" si="0"/>
        <v>876.31017267585469</v>
      </c>
    </row>
    <row r="16" spans="1:37" s="24" customFormat="1" x14ac:dyDescent="0.2">
      <c r="A16" s="146"/>
    </row>
    <row r="17" spans="1:3" s="24" customFormat="1" x14ac:dyDescent="0.2">
      <c r="A17" s="222" t="s">
        <v>308</v>
      </c>
    </row>
    <row r="18" spans="1:3" s="24" customFormat="1" x14ac:dyDescent="0.2">
      <c r="A18" s="222" t="s">
        <v>78</v>
      </c>
      <c r="B18" s="111">
        <v>758.5859230787463</v>
      </c>
      <c r="C18" s="111">
        <f>IF(B18*C$2&lt;(C$3/52.18),B18+(C$3/52.18),B18*(1+C$2))</f>
        <v>766.1717823095338</v>
      </c>
    </row>
    <row r="19" spans="1:3" s="24" customFormat="1" x14ac:dyDescent="0.2">
      <c r="A19" s="222" t="s">
        <v>79</v>
      </c>
      <c r="B19" s="111">
        <v>780.98368528998446</v>
      </c>
      <c r="C19" s="111">
        <f t="shared" ref="C19:C28" si="1">IF(B19*C$2&lt;(C$3/52.18),B19+(C$3/52.18),B19*(1+C$2))</f>
        <v>788.79352214288429</v>
      </c>
    </row>
    <row r="20" spans="1:3" s="24" customFormat="1" x14ac:dyDescent="0.2">
      <c r="A20" s="222" t="s">
        <v>80</v>
      </c>
      <c r="B20" s="111">
        <v>823.81551724057101</v>
      </c>
      <c r="C20" s="111">
        <f t="shared" si="1"/>
        <v>832.05367241297677</v>
      </c>
    </row>
    <row r="21" spans="1:3" s="24" customFormat="1" x14ac:dyDescent="0.2">
      <c r="A21" s="222" t="s">
        <v>81</v>
      </c>
      <c r="B21" s="111">
        <v>829.30461420801896</v>
      </c>
      <c r="C21" s="111">
        <f t="shared" si="1"/>
        <v>837.5976603500992</v>
      </c>
    </row>
    <row r="22" spans="1:3" s="24" customFormat="1" x14ac:dyDescent="0.2">
      <c r="A22" s="222" t="s">
        <v>82</v>
      </c>
      <c r="B22" s="111">
        <v>834.77272036488353</v>
      </c>
      <c r="C22" s="111">
        <f t="shared" si="1"/>
        <v>843.12044756853231</v>
      </c>
    </row>
    <row r="23" spans="1:3" s="24" customFormat="1" x14ac:dyDescent="0.2">
      <c r="A23" s="222" t="s">
        <v>83</v>
      </c>
      <c r="B23" s="111">
        <v>840.26181733233136</v>
      </c>
      <c r="C23" s="111">
        <f t="shared" si="1"/>
        <v>848.66443550565464</v>
      </c>
    </row>
    <row r="24" spans="1:3" s="24" customFormat="1" x14ac:dyDescent="0.2">
      <c r="A24" s="222" t="s">
        <v>84</v>
      </c>
      <c r="B24" s="111">
        <v>845.72992348919627</v>
      </c>
      <c r="C24" s="111">
        <f t="shared" si="1"/>
        <v>854.1872227240882</v>
      </c>
    </row>
    <row r="25" spans="1:3" s="24" customFormat="1" x14ac:dyDescent="0.2">
      <c r="A25" s="222" t="s">
        <v>85</v>
      </c>
      <c r="B25" s="111">
        <v>851.21902045664388</v>
      </c>
      <c r="C25" s="111">
        <f t="shared" si="1"/>
        <v>859.7312106612103</v>
      </c>
    </row>
    <row r="26" spans="1:3" s="24" customFormat="1" x14ac:dyDescent="0.2">
      <c r="A26" s="222" t="s">
        <v>86</v>
      </c>
      <c r="B26" s="111">
        <v>856.66613580292562</v>
      </c>
      <c r="C26" s="111">
        <f t="shared" si="1"/>
        <v>865.23279716095487</v>
      </c>
    </row>
    <row r="27" spans="1:3" s="24" customFormat="1" x14ac:dyDescent="0.2">
      <c r="A27" s="222" t="s">
        <v>87</v>
      </c>
      <c r="B27" s="111">
        <v>862.15523277037312</v>
      </c>
      <c r="C27" s="111">
        <f>IF(B27*C$2&lt;(C$3/52.18),B27+(C$3/52.18),B27*(1+C$2))</f>
        <v>870.77678509807686</v>
      </c>
    </row>
    <row r="28" spans="1:3" s="24" customFormat="1" x14ac:dyDescent="0.2">
      <c r="A28" s="222" t="s">
        <v>88</v>
      </c>
      <c r="B28" s="111">
        <v>867.63383433252943</v>
      </c>
      <c r="C28" s="111">
        <f t="shared" si="1"/>
        <v>876.31017267585469</v>
      </c>
    </row>
    <row r="29" spans="1:3" s="91" customFormat="1" x14ac:dyDescent="0.2">
      <c r="A29" s="223"/>
    </row>
    <row r="30" spans="1:3" s="24" customFormat="1" x14ac:dyDescent="0.2">
      <c r="A30" s="376" t="s">
        <v>358</v>
      </c>
    </row>
    <row r="31" spans="1:3" s="24" customFormat="1" ht="47.25" x14ac:dyDescent="0.2">
      <c r="A31" s="375" t="s">
        <v>359</v>
      </c>
    </row>
    <row r="32" spans="1:3" x14ac:dyDescent="0.2">
      <c r="A32" s="132" t="s">
        <v>98</v>
      </c>
      <c r="B32" s="43"/>
      <c r="C32" s="43"/>
    </row>
    <row r="33" spans="1:3" x14ac:dyDescent="0.2">
      <c r="A33" s="132" t="s">
        <v>97</v>
      </c>
    </row>
    <row r="34" spans="1:3" x14ac:dyDescent="0.2">
      <c r="A34" s="132" t="s">
        <v>78</v>
      </c>
      <c r="B34" s="17">
        <v>963.89769166604867</v>
      </c>
      <c r="C34" s="17">
        <f>IF(B34*C$2&lt;(C$3/52.18),B34+(C$3/52.18),B34*(1+C$2))</f>
        <v>973.53666858270913</v>
      </c>
    </row>
    <row r="35" spans="1:3" x14ac:dyDescent="0.2">
      <c r="A35" s="132" t="s">
        <v>79</v>
      </c>
      <c r="B35" s="17">
        <v>974.34061993107844</v>
      </c>
      <c r="C35" s="17">
        <f t="shared" ref="C35:C45" si="2">IF(B35*C$2&lt;(C$3/52.18),B35+(C$3/52.18),B35*(1+C$2))</f>
        <v>984.08402613038925</v>
      </c>
    </row>
    <row r="36" spans="1:3" x14ac:dyDescent="0.2">
      <c r="A36" s="132" t="s">
        <v>80</v>
      </c>
      <c r="B36" s="17">
        <v>979.45037926787109</v>
      </c>
      <c r="C36" s="17">
        <f t="shared" si="2"/>
        <v>989.2448830605498</v>
      </c>
    </row>
    <row r="37" spans="1:3" x14ac:dyDescent="0.2">
      <c r="A37" s="132" t="s">
        <v>81</v>
      </c>
      <c r="B37" s="17">
        <v>985.13490068184615</v>
      </c>
      <c r="C37" s="17">
        <f t="shared" si="2"/>
        <v>994.98624968866466</v>
      </c>
    </row>
    <row r="38" spans="1:3" x14ac:dyDescent="0.2">
      <c r="A38" s="132" t="s">
        <v>82</v>
      </c>
      <c r="B38" s="17">
        <v>990.41271097546689</v>
      </c>
      <c r="C38" s="17">
        <f t="shared" si="2"/>
        <v>1000.3168380852215</v>
      </c>
    </row>
    <row r="39" spans="1:3" x14ac:dyDescent="0.2">
      <c r="A39" s="132" t="s">
        <v>83</v>
      </c>
      <c r="B39" s="17">
        <v>993.32123757238355</v>
      </c>
      <c r="C39" s="17">
        <f t="shared" si="2"/>
        <v>1003.2544499481074</v>
      </c>
    </row>
    <row r="40" spans="1:3" x14ac:dyDescent="0.2">
      <c r="A40" s="132" t="s">
        <v>84</v>
      </c>
      <c r="B40" s="17">
        <v>995.99189210561224</v>
      </c>
      <c r="C40" s="17">
        <f t="shared" si="2"/>
        <v>1005.9518110266683</v>
      </c>
    </row>
    <row r="41" spans="1:3" x14ac:dyDescent="0.2">
      <c r="A41" s="132" t="s">
        <v>85</v>
      </c>
      <c r="B41" s="17">
        <v>998.73823320455983</v>
      </c>
      <c r="C41" s="17">
        <f t="shared" si="2"/>
        <v>1008.7256155366055</v>
      </c>
    </row>
    <row r="42" spans="1:3" x14ac:dyDescent="0.2">
      <c r="A42" s="132" t="s">
        <v>86</v>
      </c>
      <c r="B42" s="17">
        <v>1001.5710732357581</v>
      </c>
      <c r="C42" s="17">
        <f t="shared" si="2"/>
        <v>1011.5867839681157</v>
      </c>
    </row>
    <row r="43" spans="1:3" x14ac:dyDescent="0.2">
      <c r="A43" s="132" t="s">
        <v>87</v>
      </c>
      <c r="B43" s="17">
        <v>1005.9500816809303</v>
      </c>
      <c r="C43" s="17">
        <f>IF(B43*C$2&lt;(C$3/52.18),B43+(C$3/52.18),B43*(1+C$2))</f>
        <v>1016.0095824977396</v>
      </c>
    </row>
    <row r="44" spans="1:3" x14ac:dyDescent="0.2">
      <c r="A44" s="132" t="s">
        <v>88</v>
      </c>
      <c r="B44" s="17">
        <v>1009.399226604412</v>
      </c>
      <c r="C44" s="17">
        <f t="shared" si="2"/>
        <v>1019.4932188704561</v>
      </c>
    </row>
    <row r="45" spans="1:3" s="24" customFormat="1" x14ac:dyDescent="0.2">
      <c r="A45" s="146" t="s">
        <v>89</v>
      </c>
      <c r="B45" s="111">
        <v>1017.6382499012549</v>
      </c>
      <c r="C45" s="111">
        <f t="shared" si="2"/>
        <v>1027.8146324002673</v>
      </c>
    </row>
    <row r="46" spans="1:3" s="91" customFormat="1" x14ac:dyDescent="0.2">
      <c r="A46" s="221"/>
      <c r="B46" s="162"/>
      <c r="C46" s="162"/>
    </row>
    <row r="47" spans="1:3" s="24" customFormat="1" x14ac:dyDescent="0.2">
      <c r="A47" s="225" t="s">
        <v>360</v>
      </c>
    </row>
    <row r="48" spans="1:3" s="24" customFormat="1" ht="47.25" x14ac:dyDescent="0.2">
      <c r="A48" s="225" t="s">
        <v>361</v>
      </c>
    </row>
    <row r="49" spans="1:3" x14ac:dyDescent="0.2">
      <c r="A49" s="132" t="s">
        <v>97</v>
      </c>
    </row>
    <row r="50" spans="1:3" x14ac:dyDescent="0.2">
      <c r="A50" s="132" t="s">
        <v>78</v>
      </c>
      <c r="B50" s="17">
        <v>864.41986602256907</v>
      </c>
      <c r="C50" s="17">
        <f>IF(B50*C$2&lt;(C$3/52.18),B50+(C$3/52.18),B50*(1+C$2))</f>
        <v>873.06406468279476</v>
      </c>
    </row>
    <row r="51" spans="1:3" x14ac:dyDescent="0.2">
      <c r="A51" s="132" t="s">
        <v>79</v>
      </c>
      <c r="B51" s="17">
        <v>869.91945839530854</v>
      </c>
      <c r="C51" s="17">
        <f t="shared" ref="C51:C58" si="3">IF(B51*C$2&lt;(C$3/52.18),B51+(C$3/52.18),B51*(1+C$2))</f>
        <v>878.61865297926158</v>
      </c>
    </row>
    <row r="52" spans="1:3" x14ac:dyDescent="0.2">
      <c r="A52" s="132" t="s">
        <v>80</v>
      </c>
      <c r="B52" s="17">
        <v>875.40855536275603</v>
      </c>
      <c r="C52" s="17">
        <f t="shared" si="3"/>
        <v>884.16264091638357</v>
      </c>
    </row>
    <row r="53" spans="1:3" x14ac:dyDescent="0.2">
      <c r="A53" s="132" t="s">
        <v>81</v>
      </c>
      <c r="B53" s="17">
        <v>880.88715692491235</v>
      </c>
      <c r="C53" s="17">
        <f t="shared" si="3"/>
        <v>889.69602849416151</v>
      </c>
    </row>
    <row r="54" spans="1:3" x14ac:dyDescent="0.2">
      <c r="A54" s="132" t="s">
        <v>82</v>
      </c>
      <c r="B54" s="17">
        <v>886.35526308177703</v>
      </c>
      <c r="C54" s="17">
        <f t="shared" si="3"/>
        <v>895.21881571259485</v>
      </c>
    </row>
    <row r="55" spans="1:3" x14ac:dyDescent="0.2">
      <c r="A55" s="132" t="s">
        <v>83</v>
      </c>
      <c r="B55" s="17">
        <v>891.84436004922486</v>
      </c>
      <c r="C55" s="17">
        <f t="shared" si="3"/>
        <v>900.76280364971717</v>
      </c>
    </row>
    <row r="56" spans="1:3" x14ac:dyDescent="0.2">
      <c r="A56" s="132" t="s">
        <v>84</v>
      </c>
      <c r="B56" s="17">
        <v>897.3439524219641</v>
      </c>
      <c r="C56" s="17">
        <f t="shared" si="3"/>
        <v>906.31739194618376</v>
      </c>
    </row>
    <row r="57" spans="1:3" x14ac:dyDescent="0.2">
      <c r="A57" s="132" t="s">
        <v>85</v>
      </c>
      <c r="B57" s="17">
        <v>902.80156317353737</v>
      </c>
      <c r="C57" s="17">
        <f t="shared" si="3"/>
        <v>911.82957880527272</v>
      </c>
    </row>
    <row r="58" spans="1:3" x14ac:dyDescent="0.2">
      <c r="A58" s="132" t="s">
        <v>86</v>
      </c>
      <c r="B58" s="17">
        <v>908.2906601409851</v>
      </c>
      <c r="C58" s="17">
        <f t="shared" si="3"/>
        <v>917.37356674239493</v>
      </c>
    </row>
    <row r="59" spans="1:3" s="91" customFormat="1" x14ac:dyDescent="0.2">
      <c r="A59" s="221"/>
    </row>
    <row r="60" spans="1:3" s="24" customFormat="1" x14ac:dyDescent="0.2">
      <c r="A60" s="132" t="s">
        <v>308</v>
      </c>
    </row>
    <row r="61" spans="1:3" s="24" customFormat="1" x14ac:dyDescent="0.2">
      <c r="A61" s="132" t="s">
        <v>78</v>
      </c>
      <c r="B61" s="17">
        <v>788.67415941827687</v>
      </c>
      <c r="C61" s="17">
        <f>IF(B61*C$2&lt;(C$3/52.18),B61+(C$3/52.18),B61*(1+C$2))</f>
        <v>796.56090101245968</v>
      </c>
    </row>
    <row r="62" spans="1:3" s="24" customFormat="1" x14ac:dyDescent="0.2">
      <c r="A62" s="132" t="s">
        <v>79</v>
      </c>
      <c r="B62" s="17">
        <v>810.892293894055</v>
      </c>
      <c r="C62" s="17">
        <f t="shared" ref="C62:C71" si="4">IF(B62*C$2&lt;(C$3/52.18),B62+(C$3/52.18),B62*(1+C$2))</f>
        <v>819.00121683299551</v>
      </c>
    </row>
    <row r="63" spans="1:3" s="24" customFormat="1" x14ac:dyDescent="0.2">
      <c r="A63" s="132" t="s">
        <v>80</v>
      </c>
      <c r="B63" s="17">
        <v>864.41986602256907</v>
      </c>
      <c r="C63" s="17">
        <f t="shared" si="4"/>
        <v>873.06406468279476</v>
      </c>
    </row>
    <row r="64" spans="1:3" s="24" customFormat="1" x14ac:dyDescent="0.2">
      <c r="A64" s="132" t="s">
        <v>81</v>
      </c>
      <c r="B64" s="17">
        <v>869.91945839530854</v>
      </c>
      <c r="C64" s="17">
        <f t="shared" si="4"/>
        <v>878.61865297926158</v>
      </c>
    </row>
    <row r="65" spans="1:3" s="24" customFormat="1" x14ac:dyDescent="0.2">
      <c r="A65" s="132" t="s">
        <v>82</v>
      </c>
      <c r="B65" s="17">
        <v>875.40855536275603</v>
      </c>
      <c r="C65" s="17">
        <f t="shared" si="4"/>
        <v>884.16264091638357</v>
      </c>
    </row>
    <row r="66" spans="1:3" s="24" customFormat="1" x14ac:dyDescent="0.2">
      <c r="A66" s="132" t="s">
        <v>83</v>
      </c>
      <c r="B66" s="17">
        <v>880.88715692491235</v>
      </c>
      <c r="C66" s="17">
        <f t="shared" si="4"/>
        <v>889.69602849416151</v>
      </c>
    </row>
    <row r="67" spans="1:3" s="24" customFormat="1" x14ac:dyDescent="0.2">
      <c r="A67" s="132" t="s">
        <v>84</v>
      </c>
      <c r="B67" s="17">
        <v>886.35526308177703</v>
      </c>
      <c r="C67" s="17">
        <f t="shared" si="4"/>
        <v>895.21881571259485</v>
      </c>
    </row>
    <row r="68" spans="1:3" s="24" customFormat="1" x14ac:dyDescent="0.2">
      <c r="A68" s="132" t="s">
        <v>85</v>
      </c>
      <c r="B68" s="17">
        <v>891.84436004922486</v>
      </c>
      <c r="C68" s="17">
        <f t="shared" si="4"/>
        <v>900.76280364971717</v>
      </c>
    </row>
    <row r="69" spans="1:3" s="24" customFormat="1" x14ac:dyDescent="0.2">
      <c r="A69" s="132" t="s">
        <v>86</v>
      </c>
      <c r="B69" s="17">
        <v>897.3439524219641</v>
      </c>
      <c r="C69" s="17">
        <f t="shared" si="4"/>
        <v>906.31739194618376</v>
      </c>
    </row>
    <row r="70" spans="1:3" s="24" customFormat="1" x14ac:dyDescent="0.2">
      <c r="A70" s="132" t="s">
        <v>87</v>
      </c>
      <c r="B70" s="17">
        <v>902.80156317353737</v>
      </c>
      <c r="C70" s="17">
        <f>IF(B70*C$2&lt;(C$3/52.18),B70+(C$3/52.18),B70*(1+C$2))</f>
        <v>911.82957880527272</v>
      </c>
    </row>
    <row r="71" spans="1:3" s="24" customFormat="1" x14ac:dyDescent="0.2">
      <c r="A71" s="132" t="s">
        <v>88</v>
      </c>
      <c r="B71" s="17">
        <v>908.2906601409851</v>
      </c>
      <c r="C71" s="17">
        <f t="shared" si="4"/>
        <v>917.37356674239493</v>
      </c>
    </row>
    <row r="72" spans="1:3" s="24" customFormat="1" x14ac:dyDescent="0.2">
      <c r="A72" s="146"/>
    </row>
    <row r="73" spans="1:3" s="67" customFormat="1" x14ac:dyDescent="0.2">
      <c r="A73" s="147" t="s">
        <v>99</v>
      </c>
      <c r="B73" s="148"/>
      <c r="C73" s="148"/>
    </row>
    <row r="74" spans="1:3" ht="31.5" x14ac:dyDescent="0.2">
      <c r="A74" s="133" t="s">
        <v>100</v>
      </c>
    </row>
    <row r="75" spans="1:3" x14ac:dyDescent="0.2">
      <c r="A75" s="132" t="s">
        <v>78</v>
      </c>
      <c r="B75" s="17">
        <v>957.10479015169142</v>
      </c>
      <c r="C75" s="17">
        <f t="shared" ref="C75:C86" si="5">IF(B75*C$2&lt;(C$3/52.18),B75+(C$3/52.18),B75*(1+C$2))</f>
        <v>966.67583805320839</v>
      </c>
    </row>
    <row r="76" spans="1:3" x14ac:dyDescent="0.2">
      <c r="A76" s="132" t="s">
        <v>79</v>
      </c>
      <c r="B76" s="17">
        <v>966.85502166748256</v>
      </c>
      <c r="C76" s="17">
        <f t="shared" si="5"/>
        <v>976.52357188415738</v>
      </c>
    </row>
    <row r="77" spans="1:3" x14ac:dyDescent="0.2">
      <c r="A77" s="132" t="s">
        <v>80</v>
      </c>
      <c r="B77" s="17">
        <v>971.60944026452637</v>
      </c>
      <c r="C77" s="17">
        <f t="shared" si="5"/>
        <v>981.32553466717161</v>
      </c>
    </row>
    <row r="78" spans="1:3" x14ac:dyDescent="0.2">
      <c r="A78" s="132" t="s">
        <v>81</v>
      </c>
      <c r="B78" s="17">
        <v>976.8151612891038</v>
      </c>
      <c r="C78" s="17">
        <f t="shared" si="5"/>
        <v>986.58331290199487</v>
      </c>
    </row>
    <row r="79" spans="1:3" x14ac:dyDescent="0.2">
      <c r="A79" s="132" t="s">
        <v>82</v>
      </c>
      <c r="B79" s="17">
        <v>981.76030518511106</v>
      </c>
      <c r="C79" s="17">
        <f t="shared" si="5"/>
        <v>991.57790823696223</v>
      </c>
    </row>
    <row r="80" spans="1:3" x14ac:dyDescent="0.2">
      <c r="A80" s="132" t="s">
        <v>83</v>
      </c>
      <c r="B80" s="17">
        <v>984.43663353444003</v>
      </c>
      <c r="C80" s="17">
        <f t="shared" si="5"/>
        <v>994.28099986978441</v>
      </c>
    </row>
    <row r="81" spans="1:3" x14ac:dyDescent="0.2">
      <c r="A81" s="132" t="s">
        <v>84</v>
      </c>
      <c r="B81" s="17">
        <v>986.93097155601492</v>
      </c>
      <c r="C81" s="17">
        <f t="shared" si="5"/>
        <v>996.80028127157505</v>
      </c>
    </row>
    <row r="82" spans="1:3" x14ac:dyDescent="0.2">
      <c r="A82" s="132" t="s">
        <v>85</v>
      </c>
      <c r="B82" s="17">
        <v>989.56690039167961</v>
      </c>
      <c r="C82" s="17">
        <f t="shared" si="5"/>
        <v>999.46256939559646</v>
      </c>
    </row>
    <row r="83" spans="1:3" x14ac:dyDescent="0.2">
      <c r="A83" s="132" t="s">
        <v>86</v>
      </c>
      <c r="B83" s="17">
        <v>992.19430545878299</v>
      </c>
      <c r="C83" s="17">
        <f t="shared" si="5"/>
        <v>1002.1162485133708</v>
      </c>
    </row>
    <row r="84" spans="1:3" x14ac:dyDescent="0.2">
      <c r="A84" s="132" t="s">
        <v>87</v>
      </c>
      <c r="B84" s="17">
        <v>996.30300474067337</v>
      </c>
      <c r="C84" s="17">
        <f t="shared" si="5"/>
        <v>1006.2660347880801</v>
      </c>
    </row>
    <row r="85" spans="1:3" x14ac:dyDescent="0.2">
      <c r="A85" s="132" t="s">
        <v>88</v>
      </c>
      <c r="B85" s="17">
        <v>999.48184050087264</v>
      </c>
      <c r="C85" s="17">
        <f t="shared" si="5"/>
        <v>1009.4766589058813</v>
      </c>
    </row>
    <row r="86" spans="1:3" x14ac:dyDescent="0.2">
      <c r="A86" s="132" t="s">
        <v>89</v>
      </c>
      <c r="B86" s="17">
        <v>1007.1910578376825</v>
      </c>
      <c r="C86" s="17">
        <f t="shared" si="5"/>
        <v>1017.2629684160593</v>
      </c>
    </row>
    <row r="87" spans="1:3" s="91" customFormat="1" x14ac:dyDescent="0.2">
      <c r="A87" s="221"/>
    </row>
    <row r="88" spans="1:3" s="24" customFormat="1" ht="31.5" x14ac:dyDescent="0.2">
      <c r="A88" s="225" t="s">
        <v>288</v>
      </c>
    </row>
    <row r="89" spans="1:3" s="24" customFormat="1" ht="31.5" x14ac:dyDescent="0.2">
      <c r="A89" s="377" t="s">
        <v>367</v>
      </c>
    </row>
    <row r="91" spans="1:3" x14ac:dyDescent="0.2">
      <c r="A91" s="132" t="s">
        <v>98</v>
      </c>
      <c r="B91" s="44"/>
      <c r="C91" s="44"/>
    </row>
    <row r="92" spans="1:3" x14ac:dyDescent="0.2">
      <c r="A92" s="132" t="s">
        <v>97</v>
      </c>
    </row>
    <row r="93" spans="1:3" x14ac:dyDescent="0.2">
      <c r="A93" s="132" t="s">
        <v>78</v>
      </c>
      <c r="B93" s="17">
        <v>1013.6244159237998</v>
      </c>
      <c r="C93" s="17">
        <f t="shared" ref="C93:C104" si="6">IF(B93*C$2&lt;(C$3/52.18),B93+(C$3/52.18),B93*(1+C$2))</f>
        <v>1023.7606600830378</v>
      </c>
    </row>
    <row r="94" spans="1:3" x14ac:dyDescent="0.2">
      <c r="A94" s="132" t="s">
        <v>79</v>
      </c>
      <c r="B94" s="17">
        <v>1024.5044331524505</v>
      </c>
      <c r="C94" s="17">
        <f t="shared" si="6"/>
        <v>1034.7494774839749</v>
      </c>
    </row>
    <row r="95" spans="1:3" x14ac:dyDescent="0.2">
      <c r="A95" s="132" t="s">
        <v>80</v>
      </c>
      <c r="B95" s="17">
        <v>1029.7779757116728</v>
      </c>
      <c r="C95" s="17">
        <f t="shared" si="6"/>
        <v>1040.0757554687896</v>
      </c>
    </row>
    <row r="96" spans="1:3" x14ac:dyDescent="0.2">
      <c r="A96" s="132" t="s">
        <v>81</v>
      </c>
      <c r="B96" s="17">
        <v>1035.6955662778057</v>
      </c>
      <c r="C96" s="17">
        <f t="shared" si="6"/>
        <v>1046.0525219405838</v>
      </c>
    </row>
    <row r="97" spans="1:3" x14ac:dyDescent="0.2">
      <c r="A97" s="132" t="s">
        <v>82</v>
      </c>
      <c r="B97" s="17">
        <v>1041.2389771260653</v>
      </c>
      <c r="C97" s="17">
        <f t="shared" si="6"/>
        <v>1051.6513668973259</v>
      </c>
    </row>
    <row r="98" spans="1:3" x14ac:dyDescent="0.2">
      <c r="A98" s="132" t="s">
        <v>83</v>
      </c>
      <c r="B98" s="17">
        <v>1044.2014477008433</v>
      </c>
      <c r="C98" s="17">
        <f t="shared" si="6"/>
        <v>1054.6434621778517</v>
      </c>
    </row>
    <row r="99" spans="1:3" x14ac:dyDescent="0.2">
      <c r="A99" s="132" t="s">
        <v>84</v>
      </c>
      <c r="B99" s="17">
        <v>1046.9507101660731</v>
      </c>
      <c r="C99" s="17">
        <f t="shared" si="6"/>
        <v>1057.420217267734</v>
      </c>
    </row>
    <row r="100" spans="1:3" x14ac:dyDescent="0.2">
      <c r="A100" s="132" t="s">
        <v>85</v>
      </c>
      <c r="B100" s="17">
        <v>1049.8795163025015</v>
      </c>
      <c r="C100" s="17">
        <f t="shared" si="6"/>
        <v>1060.3783114655266</v>
      </c>
    </row>
    <row r="101" spans="1:3" x14ac:dyDescent="0.2">
      <c r="A101" s="132" t="s">
        <v>86</v>
      </c>
      <c r="B101" s="17">
        <v>1052.707329123881</v>
      </c>
      <c r="C101" s="17">
        <f t="shared" si="6"/>
        <v>1063.2344024151198</v>
      </c>
    </row>
    <row r="102" spans="1:3" x14ac:dyDescent="0.2">
      <c r="A102" s="132" t="s">
        <v>87</v>
      </c>
      <c r="B102" s="17">
        <v>1057.3081356983471</v>
      </c>
      <c r="C102" s="17">
        <f t="shared" si="6"/>
        <v>1067.8812170553306</v>
      </c>
    </row>
    <row r="103" spans="1:3" x14ac:dyDescent="0.2">
      <c r="A103" s="132" t="s">
        <v>88</v>
      </c>
      <c r="B103" s="17">
        <v>1060.9438950401209</v>
      </c>
      <c r="C103" s="17">
        <f t="shared" si="6"/>
        <v>1071.5533339905221</v>
      </c>
    </row>
    <row r="104" spans="1:3" x14ac:dyDescent="0.2">
      <c r="A104" s="132" t="s">
        <v>89</v>
      </c>
      <c r="B104" s="17">
        <v>1069.5433447464811</v>
      </c>
      <c r="C104" s="17">
        <f t="shared" si="6"/>
        <v>1080.238778193946</v>
      </c>
    </row>
    <row r="105" spans="1:3" s="185" customFormat="1" ht="16.5" thickBot="1" x14ac:dyDescent="0.25">
      <c r="A105" s="226"/>
    </row>
    <row r="106" spans="1:3" ht="16.5" thickTop="1" x14ac:dyDescent="0.2"/>
    <row r="117" spans="1:3" s="15" customFormat="1" ht="30.75" customHeight="1" thickBot="1" x14ac:dyDescent="0.25">
      <c r="A117" s="164" t="s">
        <v>257</v>
      </c>
      <c r="B117" s="10"/>
      <c r="C117" s="10"/>
    </row>
    <row r="118" spans="1:3" ht="16.5" thickTop="1" x14ac:dyDescent="0.2"/>
  </sheetData>
  <hyperlinks>
    <hyperlink ref="A117" location="'Table of Contents'!A1" display="Link to Table of Contents " xr:uid="{00000000-0004-0000-0700-000000000000}"/>
  </hyperlinks>
  <pageMargins left="0.7" right="0.7" top="0.75" bottom="0.75" header="0.3" footer="0.3"/>
  <pageSetup paperSize="9" scale="1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  <pageSetUpPr fitToPage="1"/>
  </sheetPr>
  <dimension ref="A1:AK50"/>
  <sheetViews>
    <sheetView zoomScaleNormal="100" workbookViewId="0">
      <pane ySplit="1" topLeftCell="A2" activePane="bottomLeft" state="frozen"/>
      <selection pane="bottomLeft" activeCell="C20" sqref="C20"/>
    </sheetView>
  </sheetViews>
  <sheetFormatPr defaultColWidth="8.88671875" defaultRowHeight="15.75" x14ac:dyDescent="0.2"/>
  <cols>
    <col min="1" max="1" width="30.44140625" style="10" bestFit="1" customWidth="1"/>
    <col min="2" max="3" width="12.5546875" style="10" customWidth="1"/>
    <col min="4" max="16384" width="8.88671875" style="10"/>
  </cols>
  <sheetData>
    <row r="1" spans="1:37" s="16" customFormat="1" ht="16.5" thickBot="1" x14ac:dyDescent="0.25">
      <c r="A1" s="22" t="s">
        <v>49</v>
      </c>
      <c r="B1" s="41">
        <v>45717</v>
      </c>
      <c r="C1" s="41">
        <v>45870</v>
      </c>
    </row>
    <row r="2" spans="1:37" s="167" customFormat="1" x14ac:dyDescent="0.2">
      <c r="A2" s="170" t="s">
        <v>302</v>
      </c>
      <c r="B2" s="190">
        <v>0.02</v>
      </c>
      <c r="C2" s="190">
        <v>0.01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</row>
    <row r="3" spans="1:37" s="172" customFormat="1" ht="16.5" thickBot="1" x14ac:dyDescent="0.25">
      <c r="A3" s="171" t="s">
        <v>301</v>
      </c>
      <c r="B3" s="351">
        <v>1000</v>
      </c>
      <c r="C3" s="351"/>
    </row>
    <row r="4" spans="1:37" x14ac:dyDescent="0.25">
      <c r="A4" s="18" t="s">
        <v>50</v>
      </c>
      <c r="B4" s="159">
        <v>648.47932107188899</v>
      </c>
      <c r="C4" s="159">
        <f t="shared" ref="C4:C22" si="0">IF(B4*C$2&lt;(C$3/52.18),B4+(C$3/52.18),B4*(1+C$2))</f>
        <v>654.96411428260785</v>
      </c>
    </row>
    <row r="5" spans="1:37" x14ac:dyDescent="0.25">
      <c r="A5" s="18" t="s">
        <v>363</v>
      </c>
      <c r="B5" s="159">
        <v>648.81331834009734</v>
      </c>
      <c r="C5" s="159">
        <f t="shared" si="0"/>
        <v>655.30145152349837</v>
      </c>
    </row>
    <row r="6" spans="1:37" x14ac:dyDescent="0.25">
      <c r="A6" s="18"/>
      <c r="B6" s="159">
        <v>659.70853957199256</v>
      </c>
      <c r="C6" s="159">
        <f t="shared" si="0"/>
        <v>666.30562496771245</v>
      </c>
    </row>
    <row r="7" spans="1:37" x14ac:dyDescent="0.25">
      <c r="A7" s="20"/>
      <c r="B7" s="159">
        <v>676.50054015983983</v>
      </c>
      <c r="C7" s="159">
        <f t="shared" si="0"/>
        <v>683.26554556143822</v>
      </c>
    </row>
    <row r="8" spans="1:37" x14ac:dyDescent="0.25">
      <c r="A8" s="20"/>
      <c r="B8" s="159">
        <v>697.35809370208347</v>
      </c>
      <c r="C8" s="159">
        <f t="shared" si="0"/>
        <v>704.33167463910434</v>
      </c>
    </row>
    <row r="9" spans="1:37" x14ac:dyDescent="0.25">
      <c r="A9" s="19"/>
      <c r="B9" s="159">
        <v>733.77531308395794</v>
      </c>
      <c r="C9" s="159">
        <f t="shared" si="0"/>
        <v>741.11306621479753</v>
      </c>
    </row>
    <row r="10" spans="1:37" x14ac:dyDescent="0.25">
      <c r="A10" s="18"/>
      <c r="B10" s="159">
        <v>758.39281607127839</v>
      </c>
      <c r="C10" s="159">
        <f t="shared" si="0"/>
        <v>765.97674423199123</v>
      </c>
    </row>
    <row r="11" spans="1:37" x14ac:dyDescent="0.25">
      <c r="A11" s="19"/>
      <c r="B11" s="159">
        <v>759.76357273426697</v>
      </c>
      <c r="C11" s="159">
        <f t="shared" si="0"/>
        <v>767.36120846160964</v>
      </c>
    </row>
    <row r="12" spans="1:37" x14ac:dyDescent="0.25">
      <c r="A12" s="19"/>
      <c r="B12" s="159">
        <v>761.73784356747638</v>
      </c>
      <c r="C12" s="159">
        <f t="shared" si="0"/>
        <v>769.3552220031512</v>
      </c>
    </row>
    <row r="13" spans="1:37" x14ac:dyDescent="0.25">
      <c r="B13" s="159">
        <v>763.53057225510349</v>
      </c>
      <c r="C13" s="159">
        <f t="shared" si="0"/>
        <v>771.16587797765453</v>
      </c>
    </row>
    <row r="14" spans="1:37" x14ac:dyDescent="0.25">
      <c r="B14" s="159">
        <v>765.35734009502698</v>
      </c>
      <c r="C14" s="159">
        <f t="shared" si="0"/>
        <v>773.01091349597721</v>
      </c>
    </row>
    <row r="15" spans="1:37" x14ac:dyDescent="0.25">
      <c r="A15" s="19"/>
      <c r="B15" s="159">
        <v>767.44507476922558</v>
      </c>
      <c r="C15" s="159">
        <f t="shared" si="0"/>
        <v>775.11952551691786</v>
      </c>
    </row>
    <row r="16" spans="1:37" x14ac:dyDescent="0.25">
      <c r="A16" s="19"/>
      <c r="B16" s="159">
        <v>769.40799921833593</v>
      </c>
      <c r="C16" s="159">
        <f t="shared" si="0"/>
        <v>777.10207921051926</v>
      </c>
    </row>
    <row r="17" spans="1:14" x14ac:dyDescent="0.25">
      <c r="A17" s="19"/>
      <c r="B17" s="159">
        <v>771.25745982645753</v>
      </c>
      <c r="C17" s="159">
        <f t="shared" si="0"/>
        <v>778.97003442472214</v>
      </c>
    </row>
    <row r="18" spans="1:14" x14ac:dyDescent="0.25">
      <c r="A18" s="19"/>
      <c r="B18" s="159">
        <v>773.26576981196376</v>
      </c>
      <c r="C18" s="159">
        <f t="shared" si="0"/>
        <v>780.99842751008339</v>
      </c>
    </row>
    <row r="19" spans="1:14" x14ac:dyDescent="0.25">
      <c r="A19" s="19"/>
      <c r="B19" s="159">
        <v>775.39889002255813</v>
      </c>
      <c r="C19" s="159">
        <f t="shared" si="0"/>
        <v>783.15287892278377</v>
      </c>
    </row>
    <row r="20" spans="1:14" x14ac:dyDescent="0.25">
      <c r="A20" s="19"/>
      <c r="B20" s="159">
        <v>778.12202220629513</v>
      </c>
      <c r="C20" s="159">
        <f t="shared" si="0"/>
        <v>785.90324242835811</v>
      </c>
    </row>
    <row r="21" spans="1:14" x14ac:dyDescent="0.25">
      <c r="A21" s="19"/>
      <c r="B21" s="159">
        <v>780.74303693314221</v>
      </c>
      <c r="C21" s="159">
        <f t="shared" si="0"/>
        <v>788.55046730247363</v>
      </c>
    </row>
    <row r="22" spans="1:14" x14ac:dyDescent="0.25">
      <c r="A22" s="19"/>
      <c r="B22" s="159">
        <v>783.44347634868166</v>
      </c>
      <c r="C22" s="159">
        <f t="shared" si="0"/>
        <v>791.27791111216845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A23" s="19"/>
      <c r="B23" s="17"/>
      <c r="C23" s="17"/>
    </row>
    <row r="24" spans="1:14" x14ac:dyDescent="0.25">
      <c r="A24" s="18" t="s">
        <v>50</v>
      </c>
      <c r="B24" s="159">
        <v>594.36024647497925</v>
      </c>
      <c r="C24" s="159">
        <f t="shared" ref="C24:C44" si="1">IF(B24*C$2&lt;(C$3/52.18),B24+(C$3/52.18),B24*(1+C$2))</f>
        <v>600.30384893972905</v>
      </c>
    </row>
    <row r="25" spans="1:14" x14ac:dyDescent="0.25">
      <c r="A25" s="18" t="s">
        <v>363</v>
      </c>
      <c r="B25" s="159">
        <v>621.79409105677098</v>
      </c>
      <c r="C25" s="159">
        <f t="shared" si="1"/>
        <v>628.01203196733866</v>
      </c>
    </row>
    <row r="26" spans="1:14" x14ac:dyDescent="0.25">
      <c r="A26" s="18" t="s">
        <v>362</v>
      </c>
      <c r="B26" s="159">
        <v>648.47932107188899</v>
      </c>
      <c r="C26" s="159">
        <f t="shared" si="1"/>
        <v>654.96411428260785</v>
      </c>
    </row>
    <row r="27" spans="1:14" x14ac:dyDescent="0.25">
      <c r="A27" s="19"/>
      <c r="B27" s="159">
        <v>648.81534535800074</v>
      </c>
      <c r="C27" s="159">
        <f t="shared" si="1"/>
        <v>655.30349881158077</v>
      </c>
    </row>
    <row r="28" spans="1:14" x14ac:dyDescent="0.25">
      <c r="A28" s="19"/>
      <c r="B28" s="159">
        <v>659.71133823875721</v>
      </c>
      <c r="C28" s="159">
        <f t="shared" si="1"/>
        <v>666.30845162114474</v>
      </c>
    </row>
    <row r="29" spans="1:14" x14ac:dyDescent="0.25">
      <c r="A29" s="19"/>
      <c r="B29" s="159">
        <v>676.49735566864479</v>
      </c>
      <c r="C29" s="159">
        <f t="shared" si="1"/>
        <v>683.2623292253312</v>
      </c>
    </row>
    <row r="30" spans="1:14" x14ac:dyDescent="0.25">
      <c r="A30" s="19"/>
      <c r="B30" s="159">
        <v>697.34979218789613</v>
      </c>
      <c r="C30" s="159">
        <f t="shared" si="1"/>
        <v>704.32329010977514</v>
      </c>
    </row>
    <row r="31" spans="1:14" x14ac:dyDescent="0.25">
      <c r="A31" s="19"/>
      <c r="B31" s="159">
        <v>733.77314786028819</v>
      </c>
      <c r="C31" s="159">
        <f t="shared" si="1"/>
        <v>741.1108793388911</v>
      </c>
    </row>
    <row r="32" spans="1:14" x14ac:dyDescent="0.25">
      <c r="A32" s="19"/>
      <c r="B32" s="159">
        <v>758.40165269244653</v>
      </c>
      <c r="C32" s="159">
        <f t="shared" si="1"/>
        <v>765.98566921937095</v>
      </c>
    </row>
    <row r="33" spans="1:15" x14ac:dyDescent="0.25">
      <c r="A33" s="19"/>
      <c r="B33" s="159">
        <v>759.75830669975301</v>
      </c>
      <c r="C33" s="159">
        <f t="shared" si="1"/>
        <v>767.35588976675058</v>
      </c>
    </row>
    <row r="34" spans="1:15" x14ac:dyDescent="0.25">
      <c r="A34" s="19"/>
      <c r="B34" s="159">
        <v>761.74057389715608</v>
      </c>
      <c r="C34" s="159">
        <f t="shared" si="1"/>
        <v>769.35797963612765</v>
      </c>
    </row>
    <row r="35" spans="1:15" x14ac:dyDescent="0.25">
      <c r="A35" s="19"/>
      <c r="B35" s="159">
        <v>763.5320346263602</v>
      </c>
      <c r="C35" s="159">
        <f t="shared" si="1"/>
        <v>771.1673549726238</v>
      </c>
    </row>
    <row r="36" spans="1:15" x14ac:dyDescent="0.25">
      <c r="A36" s="19"/>
      <c r="B36" s="159">
        <v>765.35529643359712</v>
      </c>
      <c r="C36" s="159">
        <f t="shared" si="1"/>
        <v>773.00884939793309</v>
      </c>
    </row>
    <row r="37" spans="1:15" x14ac:dyDescent="0.25">
      <c r="A37" s="19"/>
      <c r="B37" s="159">
        <v>767.45469003995163</v>
      </c>
      <c r="C37" s="159">
        <f t="shared" si="1"/>
        <v>775.12923694035112</v>
      </c>
    </row>
    <row r="38" spans="1:15" x14ac:dyDescent="0.25">
      <c r="A38" s="19"/>
      <c r="B38" s="159">
        <v>769.40463370315865</v>
      </c>
      <c r="C38" s="159">
        <f t="shared" si="1"/>
        <v>777.09868004019029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x14ac:dyDescent="0.25">
      <c r="A39" s="19"/>
      <c r="B39" s="159">
        <v>771.24857377292199</v>
      </c>
      <c r="C39" s="159">
        <f t="shared" si="1"/>
        <v>778.96105951065124</v>
      </c>
    </row>
    <row r="40" spans="1:15" x14ac:dyDescent="0.25">
      <c r="A40" s="19"/>
      <c r="B40" s="159">
        <v>773.26316450452111</v>
      </c>
      <c r="C40" s="159">
        <f t="shared" si="1"/>
        <v>780.99579614956633</v>
      </c>
    </row>
    <row r="41" spans="1:15" x14ac:dyDescent="0.25">
      <c r="A41" s="19"/>
      <c r="B41" s="159">
        <v>775.40495954825315</v>
      </c>
      <c r="C41" s="159">
        <f t="shared" si="1"/>
        <v>783.15900914373572</v>
      </c>
    </row>
    <row r="42" spans="1:15" x14ac:dyDescent="0.25">
      <c r="A42" s="21"/>
      <c r="B42" s="159">
        <v>778.12925189976318</v>
      </c>
      <c r="C42" s="159">
        <f t="shared" si="1"/>
        <v>785.91054441876076</v>
      </c>
    </row>
    <row r="43" spans="1:15" x14ac:dyDescent="0.25">
      <c r="B43" s="159">
        <v>780.73589538616159</v>
      </c>
      <c r="C43" s="159">
        <f t="shared" si="1"/>
        <v>788.54325434002317</v>
      </c>
    </row>
    <row r="44" spans="1:15" x14ac:dyDescent="0.25">
      <c r="B44" s="159">
        <v>783.43950947514679</v>
      </c>
      <c r="C44" s="159">
        <f t="shared" si="1"/>
        <v>791.27390456989826</v>
      </c>
    </row>
    <row r="45" spans="1:15" s="185" customFormat="1" ht="16.5" thickBot="1" x14ac:dyDescent="0.25">
      <c r="B45" s="224"/>
      <c r="C45" s="224"/>
    </row>
    <row r="46" spans="1:15" ht="16.5" thickTop="1" x14ac:dyDescent="0.2">
      <c r="B46" s="17"/>
      <c r="C46" s="17"/>
    </row>
    <row r="47" spans="1:15" x14ac:dyDescent="0.2">
      <c r="B47" s="17"/>
      <c r="C47" s="17"/>
    </row>
    <row r="48" spans="1:15" x14ac:dyDescent="0.2">
      <c r="B48" s="17"/>
      <c r="C48" s="17"/>
    </row>
    <row r="49" spans="1:1" s="15" customFormat="1" ht="30.75" customHeight="1" thickBot="1" x14ac:dyDescent="0.25">
      <c r="A49" s="164" t="s">
        <v>257</v>
      </c>
    </row>
    <row r="50" spans="1:1" ht="16.5" thickTop="1" x14ac:dyDescent="0.2"/>
  </sheetData>
  <phoneticPr fontId="3" type="noConversion"/>
  <hyperlinks>
    <hyperlink ref="A49" location="'Table of Contents'!A1" display="Link to Table of Contents " xr:uid="{00000000-0004-0000-0800-000000000000}"/>
  </hyperlink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12</vt:i4>
      </vt:variant>
    </vt:vector>
  </HeadingPairs>
  <TitlesOfParts>
    <vt:vector size="40" baseType="lpstr">
      <vt:lpstr>Table of Contents</vt:lpstr>
      <vt:lpstr>CTKR-ATTND outside DN</vt:lpstr>
      <vt:lpstr>Full time models</vt:lpstr>
      <vt:lpstr>Academics</vt:lpstr>
      <vt:lpstr>Grades 3-7</vt:lpstr>
      <vt:lpstr>Senior Grades</vt:lpstr>
      <vt:lpstr>Mtce Super Cork</vt:lpstr>
      <vt:lpstr>Crafts</vt:lpstr>
      <vt:lpstr>Higher order attds</vt:lpstr>
      <vt:lpstr>SIPTU Techs</vt:lpstr>
      <vt:lpstr>UNITE Techs</vt:lpstr>
      <vt:lpstr>Non 2.5% Techs</vt:lpstr>
      <vt:lpstr>Cr.Assts</vt:lpstr>
      <vt:lpstr>Tech Assts</vt:lpstr>
      <vt:lpstr>DN GOs&amp; DIT</vt:lpstr>
      <vt:lpstr> Lab Asst DIT</vt:lpstr>
      <vt:lpstr>DIT Library Staff</vt:lpstr>
      <vt:lpstr>Officer &amp; Mgmt Grades</vt:lpstr>
      <vt:lpstr>Student Counsellors</vt:lpstr>
      <vt:lpstr>Nurses</vt:lpstr>
      <vt:lpstr>Librarian &amp; Careers Off</vt:lpstr>
      <vt:lpstr>MIC</vt:lpstr>
      <vt:lpstr>MIC Grossed Up</vt:lpstr>
      <vt:lpstr>Cathal Brugha Street </vt:lpstr>
      <vt:lpstr>Killybegs</vt:lpstr>
      <vt:lpstr>NCAD</vt:lpstr>
      <vt:lpstr>St Angelas</vt:lpstr>
      <vt:lpstr>TRBDI</vt:lpstr>
      <vt:lpstr>Cr.Assts!Print_Area</vt:lpstr>
      <vt:lpstr>'CTKR-ATTND outside DN'!Print_Area</vt:lpstr>
      <vt:lpstr>'DIT Library Staff'!Print_Area</vt:lpstr>
      <vt:lpstr>'Full time models'!Print_Area</vt:lpstr>
      <vt:lpstr>'Grades 3-7'!Print_Area</vt:lpstr>
      <vt:lpstr>'Higher order attds'!Print_Area</vt:lpstr>
      <vt:lpstr>'Mtce Super Cork'!Print_Area</vt:lpstr>
      <vt:lpstr>Nurses!Print_Area</vt:lpstr>
      <vt:lpstr>'Officer &amp; Mgmt Grades'!Print_Area</vt:lpstr>
      <vt:lpstr>'Senior Grades'!Print_Area</vt:lpstr>
      <vt:lpstr>'Student Counsellors'!Print_Area</vt:lpstr>
      <vt:lpstr>'Tech Assts'!Print_Area</vt:lpstr>
    </vt:vector>
  </TitlesOfParts>
  <Company>Dept. of Education &amp;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External Staff Relations Section</dc:creator>
  <cp:lastModifiedBy>MacCarthaigh, Fergal</cp:lastModifiedBy>
  <cp:lastPrinted>2024-05-15T13:15:11Z</cp:lastPrinted>
  <dcterms:created xsi:type="dcterms:W3CDTF">1999-06-16T09:11:00Z</dcterms:created>
  <dcterms:modified xsi:type="dcterms:W3CDTF">2025-07-08T14:24:29Z</dcterms:modified>
</cp:coreProperties>
</file>